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iepilogo" sheetId="1" r:id="rId1"/>
    <sheet name="4500121" sheetId="2" r:id="rId2"/>
    <sheet name="4500122" sheetId="3" r:id="rId3"/>
    <sheet name="4500123" sheetId="4" r:id="rId4"/>
    <sheet name="4500124" sheetId="5" r:id="rId5"/>
    <sheet name="4500125" sheetId="6" r:id="rId6"/>
    <sheet name="4500126" sheetId="7" r:id="rId7"/>
    <sheet name="4500127" sheetId="8" r:id="rId8"/>
    <sheet name="4500128" sheetId="9" r:id="rId9"/>
    <sheet name="4500129" sheetId="10" r:id="rId10"/>
    <sheet name="4500141" sheetId="11" r:id="rId11"/>
    <sheet name="4500142" sheetId="12" r:id="rId12"/>
    <sheet name="4500164" sheetId="13" r:id="rId13"/>
    <sheet name="4500165" sheetId="14" r:id="rId14"/>
    <sheet name="4500168" sheetId="15" r:id="rId15"/>
    <sheet name="4500171" sheetId="16" r:id="rId16"/>
    <sheet name="4700301" sheetId="17" r:id="rId17"/>
    <sheet name="4700311" sheetId="18" r:id="rId18"/>
    <sheet name="4860102" sheetId="19" r:id="rId19"/>
    <sheet name="4860105" sheetId="20" r:id="rId20"/>
    <sheet name="4860106" sheetId="21" r:id="rId21"/>
    <sheet name="4860107" sheetId="22" r:id="rId22"/>
  </sheets>
  <definedNames>
    <definedName name="_xlnm.Print_Area" localSheetId="1">'4500121'!$A$1:$K$17</definedName>
    <definedName name="_xlnm.Print_Area" localSheetId="2">'4500122'!$A$1:$K$20</definedName>
    <definedName name="_xlnm.Print_Area" localSheetId="3">'4500123'!$A$1:$K$17</definedName>
    <definedName name="_xlnm.Print_Area" localSheetId="4">'4500124'!$A$1:$K$17</definedName>
    <definedName name="_xlnm.Print_Area" localSheetId="5">'4500125'!$A$1:$K$17</definedName>
    <definedName name="_xlnm.Print_Area" localSheetId="6">'4500126'!$A$1:$K$24</definedName>
    <definedName name="_xlnm.Print_Area" localSheetId="7">'4500127'!$A$1:$K$17</definedName>
    <definedName name="_xlnm.Print_Area" localSheetId="8">'4500128'!$A$1:$K$17</definedName>
    <definedName name="_xlnm.Print_Area" localSheetId="9">'4500129'!$A$1:$K$52</definedName>
    <definedName name="_xlnm.Print_Area" localSheetId="10">'4500141'!$A$1:$K$17</definedName>
    <definedName name="_xlnm.Print_Area" localSheetId="11">'4500142'!$A$1:$K$66</definedName>
    <definedName name="_xlnm.Print_Area" localSheetId="12">'4500164'!$A$1:$K$27</definedName>
    <definedName name="_xlnm.Print_Area" localSheetId="13">'4500165'!$A$1:$K$17</definedName>
    <definedName name="_xlnm.Print_Area" localSheetId="14">'4500168'!$A$1:$K$23</definedName>
    <definedName name="_xlnm.Print_Area" localSheetId="15">'4500171'!$A$1:$K$30</definedName>
    <definedName name="_xlnm.Print_Area" localSheetId="16">'4700301'!$A$1:$K$23</definedName>
    <definedName name="_xlnm.Print_Area" localSheetId="17">'4700311'!$A$1:$K$17</definedName>
    <definedName name="_xlnm.Print_Area" localSheetId="18">'4860102'!$A$1:$K$18</definedName>
    <definedName name="_xlnm.Print_Area" localSheetId="19">'4860105'!$A$1:$K$18</definedName>
    <definedName name="_xlnm.Print_Area" localSheetId="20">'4860106'!$A$1:$K$18</definedName>
    <definedName name="_xlnm.Print_Area" localSheetId="21">'4860107'!$A$1:$K$18</definedName>
    <definedName name="_xlnm.Print_Area" localSheetId="0">'Riepilogo'!$A$1:$H$60</definedName>
    <definedName name="Excel_BuiltIn_Print_Area" localSheetId="1">'4500121'!$A$1:$K$17</definedName>
    <definedName name="Excel_BuiltIn_Print_Area" localSheetId="2">'4500122'!$A$1:$K$20</definedName>
    <definedName name="Excel_BuiltIn_Print_Area" localSheetId="3">'4500123'!$A$1:$K$17</definedName>
    <definedName name="Excel_BuiltIn_Print_Area" localSheetId="4">'4500124'!$A$1:$K$17</definedName>
    <definedName name="Excel_BuiltIn_Print_Area" localSheetId="5">'4500125'!$A$1:$K$17</definedName>
    <definedName name="Excel_BuiltIn_Print_Area" localSheetId="6">'4500126'!$A$1:$K$24</definedName>
    <definedName name="Excel_BuiltIn_Print_Area" localSheetId="7">'4500127'!$A$1:$K$17</definedName>
    <definedName name="Excel_BuiltIn_Print_Area" localSheetId="8">'4500128'!$A$1:$K$17</definedName>
    <definedName name="Excel_BuiltIn_Print_Area" localSheetId="9">'4500129'!$A$1:$K$52</definedName>
    <definedName name="Excel_BuiltIn_Print_Area" localSheetId="10">'4500141'!$A$1:$K$17</definedName>
    <definedName name="Excel_BuiltIn_Print_Area" localSheetId="11">'4500142'!$A$1:$K$66</definedName>
    <definedName name="Excel_BuiltIn_Print_Area" localSheetId="12">'4500164'!$A$1:$K$27</definedName>
    <definedName name="Excel_BuiltIn_Print_Area" localSheetId="13">'4500165'!$A$1:$K$17</definedName>
    <definedName name="Excel_BuiltIn_Print_Area" localSheetId="14">'4500168'!$A$1:$K$23</definedName>
    <definedName name="Excel_BuiltIn_Print_Area" localSheetId="15">'4500171'!$A$1:$K$30</definedName>
    <definedName name="Excel_BuiltIn_Print_Area" localSheetId="16">'4700301'!$A$1:$K$23</definedName>
    <definedName name="Excel_BuiltIn_Print_Area" localSheetId="17">'4700311'!$A$1:$K$17</definedName>
    <definedName name="Excel_BuiltIn_Print_Area" localSheetId="18">'4860102'!$A$1:$K$18</definedName>
    <definedName name="Excel_BuiltIn_Print_Area" localSheetId="19">'4860105'!$A$1:$K$18</definedName>
    <definedName name="Excel_BuiltIn_Print_Area" localSheetId="20">'4860106'!$A$1:$K$18</definedName>
    <definedName name="Excel_BuiltIn_Print_Area" localSheetId="21">'4860107'!$A$1:$K$18</definedName>
    <definedName name="Excel_BuiltIn_Print_Area" localSheetId="0">'Riepilogo'!$A$1:$H$60</definedName>
  </definedNames>
  <calcPr calcMode="manual" fullCalcOnLoad="1"/>
</workbook>
</file>

<file path=xl/sharedStrings.xml><?xml version="1.0" encoding="utf-8"?>
<sst xmlns="http://schemas.openxmlformats.org/spreadsheetml/2006/main" count="908" uniqueCount="263">
  <si>
    <t>CREDITI VERSO REGIONE PER CONTRIBUTI VINCOLATI</t>
  </si>
  <si>
    <t xml:space="preserve">RIEPILOGO </t>
  </si>
  <si>
    <t>CONTO</t>
  </si>
  <si>
    <t>ASSEGNAZIONE</t>
  </si>
  <si>
    <t>INCASSI</t>
  </si>
  <si>
    <t>CREDITO RESIDUO</t>
  </si>
  <si>
    <t>Codice conto</t>
  </si>
  <si>
    <t>Descrizione conto</t>
  </si>
  <si>
    <t>Importo 
assegnato</t>
  </si>
  <si>
    <t>importi incassati prima del 2021</t>
  </si>
  <si>
    <t>importo incassato 
Nel 2021</t>
  </si>
  <si>
    <t>Totale incassi per singolo provvedimento</t>
  </si>
  <si>
    <t>CREDITO RESIDUO AL 31.12.2020</t>
  </si>
  <si>
    <t>CREDITO RESIDUO AL 31.12.2021</t>
  </si>
  <si>
    <t>A</t>
  </si>
  <si>
    <t>B</t>
  </si>
  <si>
    <t>C</t>
  </si>
  <si>
    <t>D=B+C</t>
  </si>
  <si>
    <t>E=A-B</t>
  </si>
  <si>
    <t>F=A-D</t>
  </si>
  <si>
    <t>Fondi indennizzi legge 210/92</t>
  </si>
  <si>
    <t xml:space="preserve">Contributi regionali in conto esercizio per la funzione del servizio 118 emergenza sanitaria. </t>
  </si>
  <si>
    <t xml:space="preserve">Contributi regionali vincolati in conto esercizio per la funzione di gestione dei diplomi universitari </t>
  </si>
  <si>
    <t xml:space="preserve">Contributi regionali vincolati in conto esercizio per la formazione del personale delle aziende sanitarie </t>
  </si>
  <si>
    <t xml:space="preserve">Contributi regionali vincolati in conto esercizio per l’oncologia </t>
  </si>
  <si>
    <t xml:space="preserve">Contributi regionali vincolati in conto esercizio per obiettivi finanziati dal fsn </t>
  </si>
  <si>
    <t xml:space="preserve">Contributi per assistenza termale </t>
  </si>
  <si>
    <t xml:space="preserve">Contributi erogati per compiti di sanità pubblica Contributi assegnati  per le attività inerenti l' igiene e sanità pubblica, sanità animale, prevenzione ambienti di vita e lavoro..) </t>
  </si>
  <si>
    <t xml:space="preserve">Altri contributi regionali vincolati in conto esercizio </t>
  </si>
  <si>
    <t>Contributo regionale per utilizzo fondi vincolati da esercizi pregressi</t>
  </si>
  <si>
    <t>Altri contributi correnti da fondi regionali</t>
  </si>
  <si>
    <t>Altri contributi in conto esercizio quota F.S. regionale
indistinto finalizzato</t>
  </si>
  <si>
    <t xml:space="preserve">Contributi da Regione Politiche sociali per funzioni delegate socio sanitarie </t>
  </si>
  <si>
    <t xml:space="preserve"> Contributi da Regione o Prov. Aut. (extra fondo) vincolati</t>
  </si>
  <si>
    <t>Contributo da FSN  per emergenza COVID...</t>
  </si>
  <si>
    <t>Finanziamento spesa esercizi pregressi</t>
  </si>
  <si>
    <t>Altre sopravvenienze attive (escluse le insussistenze)</t>
  </si>
  <si>
    <t>Utilizzo fondi per quote inutilizzate contributi di esercizi precedenti da soggetti pubblici (extra fondo) vincolati</t>
  </si>
  <si>
    <t>Utilizzo fondi per quote inutilizzate contributi di esercizi precedenti da Regione o Prov. Aut. per quota F.S. regionale indistinto finalizzato</t>
  </si>
  <si>
    <t>Utilizzo fondi per quote inutilizzate contributi di esercizi precedenti da Regione o Prov. Aut. per quota F.S. regionale vincolato</t>
  </si>
  <si>
    <t>Utilizzo fondi per quote inutilizzate contributi di esercizi precedenti da Regione o Prov. Aut. per quota F.S. pandemia COVID..regionale indistinto finalizzato</t>
  </si>
  <si>
    <t>TOTALE</t>
  </si>
  <si>
    <t>(n.b. importo assegnato senza risconto)</t>
  </si>
  <si>
    <t>Quadratura con Stato patrimoniale</t>
  </si>
  <si>
    <t>Conto</t>
  </si>
  <si>
    <t>Descrizione</t>
  </si>
  <si>
    <t>Riferimento</t>
  </si>
  <si>
    <t>Importo</t>
  </si>
  <si>
    <t>Regione per contrib.in c/eserc. Vincolati entro l'anno</t>
  </si>
  <si>
    <t>Regione per trasferimenti anni precedenti entro l'anno</t>
  </si>
  <si>
    <t>Crediti verso Regione-Politiche sociali per funzioni delegate socio sanitarie</t>
  </si>
  <si>
    <t>Crediti v/Regione o Provincia Autonoma per spesa corrente - STP (ex D.lgs. 286/98)</t>
  </si>
  <si>
    <t>Crediti ASR vs Regione per finanziamenti pandemia COVID</t>
  </si>
  <si>
    <t>Altro</t>
  </si>
  <si>
    <t>………………………………………….</t>
  </si>
  <si>
    <t>Differenza</t>
  </si>
  <si>
    <t>estremi n° DGR/determinaz.
(numero-codice settore)</t>
  </si>
  <si>
    <t>oggetto provvedimento regionale</t>
  </si>
  <si>
    <t>anno di assegnazione</t>
  </si>
  <si>
    <t>Importo assegnato</t>
  </si>
  <si>
    <t>Celle da compilare</t>
  </si>
  <si>
    <t>ASSEGNAZIONE (*)</t>
  </si>
  <si>
    <t>(*) da iscrivere assegnazioni esercizi precedenti accantonate nell’esercizio di competenza in GSA (es. opg, gap…..)</t>
  </si>
  <si>
    <t xml:space="preserve">(*) da iscrivere assegnazioni esercizi precedenti accantonate nell’esercizio di competenza in GSA </t>
  </si>
  <si>
    <t>Det. 783 del 19/10/2011(9AI-6AS)</t>
  </si>
  <si>
    <t>No provvedimento L.210/92 saldo 2012 (7FS)</t>
  </si>
  <si>
    <t>No provvedimento L210/92 annom 2007 ex asl 22</t>
  </si>
  <si>
    <t xml:space="preserve"> L210/92 annom 2007 ex asl 22</t>
  </si>
  <si>
    <t>legge 210 anni 2001/07 ex 21</t>
  </si>
  <si>
    <t>prot RP 13779/28.2 del 2004 emergenza 118 ex 22</t>
  </si>
  <si>
    <t>emergenza 118 ex 22</t>
  </si>
  <si>
    <t>DD 416 - 8/11/06 emergenza 118 ex 22</t>
  </si>
  <si>
    <t xml:space="preserve"> emergenza 118 ex 22</t>
  </si>
  <si>
    <t>emergenza 118 anno 2006 ex 21</t>
  </si>
  <si>
    <t xml:space="preserve">det.1746 del 22/12/20 </t>
  </si>
  <si>
    <t>attivittà emergenza sanitaria NEU 112 e NEA 116117</t>
  </si>
  <si>
    <t>DGR 2-4147 E DD 1925 DEL 29/11/2021</t>
  </si>
  <si>
    <t>DD 244 DEL 22/02/21</t>
  </si>
  <si>
    <t>Det.8/29.8 del 16.01.2007 (6EE)</t>
  </si>
  <si>
    <t>Det.554/DA2000.8 del 28.08.2008 (7IN)</t>
  </si>
  <si>
    <t>D.G.R. 23-12965 del 30.12.2009 (7MG)</t>
  </si>
  <si>
    <t>DD 119/29.6 - 6/4/03</t>
  </si>
  <si>
    <t>corsi OTA ex 22</t>
  </si>
  <si>
    <t>DD 8/29.6 - 16/1/07 ECM ex 22</t>
  </si>
  <si>
    <t>DGR 2-4147 DEL 24/11/2021 - DD 1925 DEL 29/11/21</t>
  </si>
  <si>
    <t>DD 2043 DEL 13/12/21</t>
  </si>
  <si>
    <t>DD 889 DEL 15/06/21</t>
  </si>
  <si>
    <t>INNOVATIVI ONCOLOGICI</t>
  </si>
  <si>
    <t>DD 891 DEL 15/06/21</t>
  </si>
  <si>
    <t>DGR 8-5543</t>
  </si>
  <si>
    <t>SPERIMENTAZIONE E REMUNERAZIONE PREST EROGATE DA FARMACIE</t>
  </si>
  <si>
    <t>EMERSIONE RAPPORTI LAVORO IRREGOLARI</t>
  </si>
  <si>
    <t>INTEGRAZIONE FARMACI INNOVATIVI</t>
  </si>
  <si>
    <t>DD 887DEL 24/05/2022</t>
  </si>
  <si>
    <t>REMUNERAZIONE AGGIUNTIVA ALLE FARMACIE</t>
  </si>
  <si>
    <t>DD 1867 DEL 24/11/2021</t>
  </si>
  <si>
    <t>DD 1877</t>
  </si>
  <si>
    <t>Det. 76 del 18/06/2002 (7DH)</t>
  </si>
  <si>
    <t>DOC.269 DEL 14.10.2002 (7CT)</t>
  </si>
  <si>
    <t xml:space="preserve">corsi formazione personale SIAN   </t>
  </si>
  <si>
    <t>Det. 596/27.8 del 18.9.2008  (7HI)</t>
  </si>
  <si>
    <t>Det. 213 del 07/05/2009 (7LI)</t>
  </si>
  <si>
    <t>prot RP 7354/27.3 - 17/5/02 anagrafe bestiame ex 22</t>
  </si>
  <si>
    <t>anagrafe bestiame ex 22</t>
  </si>
  <si>
    <t>No provvedimento corsi formazione personale SIAN  DOC.PR5647 DEL 08.04.2003  (7CT)</t>
  </si>
  <si>
    <t>D.G.R. 73 - 10888  del 3/11/2003</t>
  </si>
  <si>
    <t>Det. 173 del 13/07/2005</t>
  </si>
  <si>
    <t>Det. 368/28.8 del 16/11/2005</t>
  </si>
  <si>
    <t>No provvedimento controllo animali d'affezione (7HD)</t>
  </si>
  <si>
    <t>VERBALE 111 del 18/12/2006 (7EG)</t>
  </si>
  <si>
    <t xml:space="preserve">Det. 177/29.8  del 27.07.06  </t>
  </si>
  <si>
    <t>Det.466 del 25.7.2008  (9AL)</t>
  </si>
  <si>
    <t>modifica strumenti di guida titolari  patenti di patenti speciali (7AR)</t>
  </si>
  <si>
    <t>Det. 57/DB1900.8 del 27/02/2009 (7VI)</t>
  </si>
  <si>
    <t>D.G.R 5-8039 del 21/01/2008 (7MB)</t>
  </si>
  <si>
    <t>Det. 345 del 3.7.2009 (7TW)</t>
  </si>
  <si>
    <t>Det. 204 del 30/04/2009 (7LD)</t>
  </si>
  <si>
    <t>Det .204 del 30/04/2009 (7LR)</t>
  </si>
  <si>
    <t>D.G.R. 2-12264 del 29/09/2009 (7LN)</t>
  </si>
  <si>
    <t>Det. 818 del 30.11.2009  (7LO)</t>
  </si>
  <si>
    <t>D.G.R. 59-12771 del 7.12.2009 (7LZ)</t>
  </si>
  <si>
    <t>Det. 342 del 12/05/2011 (7TW)</t>
  </si>
  <si>
    <t>DD 297del 26/8/03 i farmaci non sono ciliegie ex 22</t>
  </si>
  <si>
    <t>DD 173/28.1 del 13/7/05 borse lavoro 2005 ex 22</t>
  </si>
  <si>
    <t>no provvedimento - strumenti di guida anno 2005 ex 22</t>
  </si>
  <si>
    <t>finanziamento campagna vaccinazioni anno 2001 ex 21</t>
  </si>
  <si>
    <t>progetto ricerca dott. Bargero anno 2001 ex 21</t>
  </si>
  <si>
    <t>da apertura 2001 ex asl 20 non classificabile</t>
  </si>
  <si>
    <t>Det.132/A14000.10 del 11.03.2015 (9GG)</t>
  </si>
  <si>
    <t>Det.91/A14000.10 del 24.02.2016 (9GG)</t>
  </si>
  <si>
    <t>Det.113/A14000.10 del 01.03.2016 (9GG)</t>
  </si>
  <si>
    <t>Det.918/A14000.10 del 29.12.2016 (9GG)</t>
  </si>
  <si>
    <t>det. 762/A1406B del 23/07/20</t>
  </si>
  <si>
    <t>Borse MMG</t>
  </si>
  <si>
    <t>DET. 1808 A1406B/2020 del 24.12.2020 (9GG)</t>
  </si>
  <si>
    <t xml:space="preserve">Borse </t>
  </si>
  <si>
    <t>D.G.R 47-9093 del 1.07.08 (6ED)</t>
  </si>
  <si>
    <t>D.G.R. 64-7505 del 19/11/07 (LIS)</t>
  </si>
  <si>
    <t xml:space="preserve">D.G.R.64 del 31.12.2007 - Posti letto -  ASL 22 </t>
  </si>
  <si>
    <t>D.G.R.64 del 31.12.2007 - Posti letto -  ASL 21</t>
  </si>
  <si>
    <t>Det.19/DB2000.9 del 14.01.2014 (7AR)</t>
  </si>
  <si>
    <t>Det.474/DB2000.9 del 19.05.2014 (7AR)</t>
  </si>
  <si>
    <t>Det.656/DB2000.10 del 23.07.2014 (7IU)</t>
  </si>
  <si>
    <t>Det.765/DB2000.9 del 07.10.2013 (7LH)</t>
  </si>
  <si>
    <t>Det.34-7504 del 23.4.2014 (7MB)</t>
  </si>
  <si>
    <t>Det.602/DB2000.10 del 30.6..2014  (7NR)</t>
  </si>
  <si>
    <t>Det.656/DB2000.10 del 23.07.2014 (7NS)</t>
  </si>
  <si>
    <t>D.D. 396 del 29.05.2014 (7NT)</t>
  </si>
  <si>
    <t>det.48/A14000.10 del 02.02.2015  (8PE)</t>
  </si>
  <si>
    <t>D.D.  N.179 DEL 24/03/2015  (7PC)</t>
  </si>
  <si>
    <t>DET. 87 DEL 19/02/2015 (7AR)</t>
  </si>
  <si>
    <t>DET. 431 DEL 06/07/2015 (7AR)</t>
  </si>
  <si>
    <t>DET.516 DEL 30/07/2015  /7LI)</t>
  </si>
  <si>
    <t>DD 251/A14000.10 del 11/05/2016(7AR)</t>
  </si>
  <si>
    <t>DD n. 502/A14000.10 del 25/08/2016 (7AR)</t>
  </si>
  <si>
    <t>DGR30-4075 del 17.10.2016 (7PD)</t>
  </si>
  <si>
    <t>DET316/A14000.10 del 7.06.2016 (7EM)</t>
  </si>
  <si>
    <t>Det.798/A14000.10 del 14.12.2016 (7PC)</t>
  </si>
  <si>
    <t>Det.865/A14000.10 del 22.12.2016 (7PC)</t>
  </si>
  <si>
    <t>Legge Regionale n.9 del 2.05.2016 (7PH)</t>
  </si>
  <si>
    <t>DD 811/A14000.10 del 16/12/2016</t>
  </si>
  <si>
    <t>DD n. 747/A14000.10 del 24/11/2017</t>
  </si>
  <si>
    <t>Det.887/A1400.10 del 22.12.2017 (7LI)</t>
  </si>
  <si>
    <t>DET.827/A14000.10 del 14.12.2017 " Contr.alla modif.degli strumenti guida ai titolari di patenti speciali al 1° Sem.2017" 7AR</t>
  </si>
  <si>
    <t xml:space="preserve"> DET.350/A14000.10 del 25.05.2018 " Contr.alla modif.degli strum. guida Titolari di patenti speciali relativi al 2° Semestre 2017" 7AR</t>
  </si>
  <si>
    <t>Det. 798 del 30/11/18</t>
  </si>
  <si>
    <t xml:space="preserve"> Rimborso forfettario delle spese sostenute per gli accertamenti medico legali sul personale scolastico assente per malattia</t>
  </si>
  <si>
    <t>Det. 468 A 1400 del 11/07/2018 (7PL)</t>
  </si>
  <si>
    <t>Det. 906 A1400 del 19/12/2018 (7PO)</t>
  </si>
  <si>
    <t>Det. 82 A1400 del 06/02/2019 (7LI)</t>
  </si>
  <si>
    <t>Det  351 A1400 del 30/04/2019 (7AR)</t>
  </si>
  <si>
    <t>Det  840 A1400 del 3/12/2019 (7AR)</t>
  </si>
  <si>
    <t>Det. 698 A1400 del 11/10/2019 (7HL)</t>
  </si>
  <si>
    <t>FASCICOLO SANITARIO ELETTRONICO</t>
  </si>
  <si>
    <t>I DISTURBI DELLO SPETTRO AUTISTICO</t>
  </si>
  <si>
    <t>DD 753/A1407.B del 22/07/2020</t>
  </si>
  <si>
    <t>DD 754/A1407.B del 22/07/2020</t>
  </si>
  <si>
    <t>DET. 726 A14000B/2020 del 16.7.2020 (7AR)</t>
  </si>
  <si>
    <t>DET.1669 A14000B/2020 del 17.12.2020 (7AR)</t>
  </si>
  <si>
    <t>TBC 2020  (7AS)</t>
  </si>
  <si>
    <t>DET. 878 A14000 del 12.12.2019 (7EST)</t>
  </si>
  <si>
    <t>DET. 702 A14000 del 16.10.2019 (GAP)</t>
  </si>
  <si>
    <t>DET. 1612 A1413C del 11.12.2020 (GAP)</t>
  </si>
  <si>
    <t>DET. 825 A14000 del 2.12.2019 (7PL)</t>
  </si>
  <si>
    <t>DET. 1213A1413C del 21.10.20207PL)</t>
  </si>
  <si>
    <t>DET. 718 A1404B/2020 del 14.07.2020 (7CV)</t>
  </si>
  <si>
    <t>DET. 718 A1404B/2020 del 14.07.2020 (7EM)</t>
  </si>
  <si>
    <t>DET. 769 A1404A/2020 del 27.07.2020 (7PG)</t>
  </si>
  <si>
    <t>dgr 27/4/18  n.32-6802 quota fsr 2017</t>
  </si>
  <si>
    <t>FONDO SANITARIO FANALIZZATO 2018</t>
  </si>
  <si>
    <t>ALTRI CONTRIBUTI FSR FINALIZZATI</t>
  </si>
  <si>
    <t>FONDO SANITARIO FANALIZZATO 2020</t>
  </si>
  <si>
    <t>DD 1393 DEL 23/09/21</t>
  </si>
  <si>
    <t>VACCINI</t>
  </si>
  <si>
    <t>DD 1682 DEL 2/11/21</t>
  </si>
  <si>
    <t>ONERI ASSUNZIONI E STABILIZZAZIONI</t>
  </si>
  <si>
    <t>DD 2244 DEL 30/12/21</t>
  </si>
  <si>
    <t>INCREMENTO FONDI 2021</t>
  </si>
  <si>
    <t>DD 1506 DEL 11/10/21</t>
  </si>
  <si>
    <t>AUTISMO 2021</t>
  </si>
  <si>
    <t>crediti antecedenti anno 2021</t>
  </si>
  <si>
    <t>DGR 6-2480 /DD 2196 ANNO 021</t>
  </si>
  <si>
    <t>EXTRA LEA</t>
  </si>
  <si>
    <t>DGR 25-3307 DEL 2021</t>
  </si>
  <si>
    <t>COMP SAN PAOLO ECCEDENZA PRODUZIONE RICOVERI  II E III COLONNA DGR 25</t>
  </si>
  <si>
    <t>DD 763 -A 14048/2021 DEL 25/05/21</t>
  </si>
  <si>
    <t>STRUMENTI DI GUIDA</t>
  </si>
  <si>
    <t>DD 2099 DEL 17/12/2021</t>
  </si>
  <si>
    <t>DD 2034 DEL 12/12/21</t>
  </si>
  <si>
    <t>ESACRI</t>
  </si>
  <si>
    <t>DD 1667 DEL 29/10/21</t>
  </si>
  <si>
    <t>FONDO MMG PER RETRIB INDENNITA' PERSONALE INFERMIERISTICO E MEDICINA RETE</t>
  </si>
  <si>
    <t>DD 2183 DEL 23/12/21</t>
  </si>
  <si>
    <t>MMG MEDICINA DI RETE GRUPPO COLLABORATORE</t>
  </si>
  <si>
    <t>DD 145 DEL 02/02/2022</t>
  </si>
  <si>
    <t>DD 1835/2020</t>
  </si>
  <si>
    <t>FINANZIAMENTO SPESA PERSONALE</t>
  </si>
  <si>
    <t>DGR 25-3307</t>
  </si>
  <si>
    <t>DD 1440 DEL 30/09/21</t>
  </si>
  <si>
    <t xml:space="preserve">POTENZIAMENTO TERRITORIO ADI </t>
  </si>
  <si>
    <t>DD 1530 DEL 13/10/21</t>
  </si>
  <si>
    <t>POTENZIAMENTO TERRITORIO INFERMIERI</t>
  </si>
  <si>
    <t>DGR 20 DEL 06/08/21</t>
  </si>
  <si>
    <t>MMG VACCINI</t>
  </si>
  <si>
    <t>DD 998 DEL 06/07/21</t>
  </si>
  <si>
    <t>SUPPORTO PSICOLOGICO SPORTELLI  SCUOLA</t>
  </si>
  <si>
    <t>DGR 11 DEL 23/06/21</t>
  </si>
  <si>
    <t>TAMPONI MMG E PLS</t>
  </si>
  <si>
    <t>DGR 33  DEL 5/11/21</t>
  </si>
  <si>
    <t>PERSONALE TERAPIE INTENSIVE</t>
  </si>
  <si>
    <t>DGR 32 DEL 5/11/21</t>
  </si>
  <si>
    <t>HOTEL COVID</t>
  </si>
  <si>
    <t>DD 979 DEL 7/6/22</t>
  </si>
  <si>
    <t>FINANZIAMENTO LINEA C PERSONALE SANITARIO</t>
  </si>
  <si>
    <t>DD 556  DEL 31/03/22</t>
  </si>
  <si>
    <t>INDENNITA COVID LAVORATORI IN SOMMINISTRAZIONE</t>
  </si>
  <si>
    <t>QUOTA VARIABILE PLS INFERMIERI</t>
  </si>
  <si>
    <t>DD 1389 DEL 23/09/2021</t>
  </si>
  <si>
    <t>DD 1667 DEL 29/10/2021</t>
  </si>
  <si>
    <t xml:space="preserve">FONDO MMG </t>
  </si>
  <si>
    <t>DD 129 DEL 27/01/2022</t>
  </si>
  <si>
    <t>REMUNERAZIONE QUOTA VARIABILE</t>
  </si>
  <si>
    <t>DGR 17-4470 DEL 29/12/2021</t>
  </si>
  <si>
    <t>COPERTURA MANCATE ENTRATE ESENZIONE PREST.NI MONITORAGGIO PAZIENTI COVID</t>
  </si>
  <si>
    <t>LISTE D'ATTESA</t>
  </si>
  <si>
    <t>DET 726 DEL 16/07/2020</t>
  </si>
  <si>
    <t>DET 207 DEL 12/02/2021</t>
  </si>
  <si>
    <t>DD 992 DEL 06/07/2021</t>
  </si>
  <si>
    <t>DD 2043 DEL 13/12/2021</t>
  </si>
  <si>
    <t>DGR 22-3690 DEL 06/08/2021</t>
  </si>
  <si>
    <t>LISTE ATTESA PRIVATI</t>
  </si>
  <si>
    <t>COLLABORAZIONE FARMACIE PER DISTRIBUZIONE VACCINI</t>
  </si>
  <si>
    <t>SCREENING HCV</t>
  </si>
  <si>
    <t>DD 1925 DEL 29/11/2021</t>
  </si>
  <si>
    <t>INTEGRAZIONE CONTRIBUTO</t>
  </si>
  <si>
    <t xml:space="preserve">DGR 22-3690 -DGR 57-3724 </t>
  </si>
  <si>
    <t>INTEGRAZIONE TARRIFFARIA RSA</t>
  </si>
  <si>
    <t>DD 2106 DEL 17/12/2021</t>
  </si>
  <si>
    <t>INCREMENTO FONDI 2020</t>
  </si>
  <si>
    <t>DD 2243/2021</t>
  </si>
  <si>
    <t>INTEGRAZIONE DD 1715</t>
  </si>
  <si>
    <t>DD 2161 DEL 22/12/2021</t>
  </si>
  <si>
    <t>CONTRIB ALLE FARMACIE PER DISTRIBUZIONE VACCINI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</si>
</sst>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* #,##0.00\ ;\-* #,##0.00\ ;* \-#\ ;@\ "/>
    <numFmt numFmtId="173" formatCode="#,##0.00\ ;\-#,##0.00\ ;&quot;- &quot;"/>
    <numFmt numFmtId="174" formatCode="#,##0.00\ ;[Red]\-#,##0.00\ ;&quot;- &quot;"/>
    <numFmt numFmtId="175" formatCode="_-&quot;€&quot;\ * #,##0.00_-;\-&quot;€&quot;\ * #,##0.00_-;_-&quot;€&quot;\ * &quot;-&quot;??_-;_-@_-"/>
    <numFmt numFmtId="176" formatCode="_-&quot;€&quot;\ * #,##0_-;\-&quot;€&quot;\ * #,##0_-;_-&quot;€&quot;\ * &quot;-&quot;_-;_-@_-"/>
    <numFmt numFmtId="177" formatCode="#,##0.00_ ;[Red]\-#,##0.00\ "/>
  </numFmts>
  <fonts count="5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0" fillId="24" borderId="1" applyNumberFormat="0" applyAlignment="0" applyProtection="0"/>
    <xf numFmtId="0" fontId="41" fillId="0" borderId="2" applyNumberFormat="0" applyFill="0" applyAlignment="0" applyProtection="0"/>
    <xf numFmtId="0" fontId="42" fillId="25" borderId="3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4" borderId="1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11" fillId="35" borderId="0" applyNumberFormat="0" applyBorder="0" applyAlignment="0" applyProtection="0"/>
    <xf numFmtId="0" fontId="44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7" borderId="4" applyNumberFormat="0" applyFont="0" applyAlignment="0" applyProtection="0"/>
    <xf numFmtId="0" fontId="12" fillId="35" borderId="5" applyNumberFormat="0" applyAlignment="0" applyProtection="0"/>
    <xf numFmtId="0" fontId="45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2" fontId="13" fillId="0" borderId="0" xfId="55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3" fillId="40" borderId="11" xfId="62" applyFont="1" applyFill="1" applyBorder="1" applyAlignment="1">
      <alignment/>
      <protection/>
    </xf>
    <xf numFmtId="0" fontId="14" fillId="41" borderId="12" xfId="63" applyFont="1" applyFill="1" applyBorder="1" applyAlignment="1">
      <alignment horizontal="center" vertical="center" wrapText="1"/>
      <protection/>
    </xf>
    <xf numFmtId="0" fontId="14" fillId="41" borderId="13" xfId="63" applyFont="1" applyFill="1" applyBorder="1" applyAlignment="1">
      <alignment horizontal="center" vertical="center" wrapText="1"/>
      <protection/>
    </xf>
    <xf numFmtId="0" fontId="14" fillId="40" borderId="11" xfId="62" applyFont="1" applyFill="1" applyBorder="1" applyAlignment="1">
      <alignment horizontal="center" vertical="center" wrapText="1"/>
      <protection/>
    </xf>
    <xf numFmtId="0" fontId="14" fillId="41" borderId="14" xfId="62" applyFont="1" applyFill="1" applyBorder="1" applyAlignment="1">
      <alignment horizontal="center" vertical="center" wrapText="1"/>
      <protection/>
    </xf>
    <xf numFmtId="0" fontId="14" fillId="41" borderId="12" xfId="62" applyFont="1" applyFill="1" applyBorder="1" applyAlignment="1">
      <alignment horizontal="center" vertical="center" wrapText="1"/>
      <protection/>
    </xf>
    <xf numFmtId="0" fontId="13" fillId="42" borderId="12" xfId="62" applyFont="1" applyFill="1" applyBorder="1" applyAlignment="1">
      <alignment horizontal="center" vertical="center" wrapText="1"/>
      <protection/>
    </xf>
    <xf numFmtId="0" fontId="14" fillId="43" borderId="0" xfId="62" applyFont="1" applyFill="1" applyBorder="1" applyAlignment="1">
      <alignment horizontal="center" vertical="center" wrapText="1"/>
      <protection/>
    </xf>
    <xf numFmtId="0" fontId="14" fillId="43" borderId="0" xfId="62" applyFont="1" applyFill="1" applyBorder="1" applyAlignment="1">
      <alignment horizontal="center" vertical="center"/>
      <protection/>
    </xf>
    <xf numFmtId="0" fontId="14" fillId="40" borderId="15" xfId="62" applyFont="1" applyFill="1" applyBorder="1" applyAlignment="1">
      <alignment horizontal="center" vertical="center" wrapText="1"/>
      <protection/>
    </xf>
    <xf numFmtId="0" fontId="14" fillId="41" borderId="15" xfId="62" applyFont="1" applyFill="1" applyBorder="1" applyAlignment="1">
      <alignment horizontal="center" vertical="center" wrapText="1"/>
      <protection/>
    </xf>
    <xf numFmtId="0" fontId="13" fillId="42" borderId="15" xfId="62" applyFont="1" applyFill="1" applyBorder="1" applyAlignment="1">
      <alignment horizontal="center" vertical="center" wrapText="1"/>
      <protection/>
    </xf>
    <xf numFmtId="0" fontId="0" fillId="43" borderId="15" xfId="62" applyFont="1" applyFill="1" applyBorder="1" applyAlignment="1">
      <alignment horizontal="left" vertical="center"/>
      <protection/>
    </xf>
    <xf numFmtId="0" fontId="15" fillId="43" borderId="15" xfId="62" applyFont="1" applyFill="1" applyBorder="1" applyAlignment="1">
      <alignment horizontal="left" vertical="center" wrapText="1"/>
      <protection/>
    </xf>
    <xf numFmtId="174" fontId="0" fillId="43" borderId="15" xfId="57" applyNumberFormat="1" applyFont="1" applyFill="1" applyBorder="1" applyAlignment="1" applyProtection="1">
      <alignment/>
      <protection/>
    </xf>
    <xf numFmtId="0" fontId="16" fillId="43" borderId="15" xfId="62" applyFont="1" applyFill="1" applyBorder="1" applyAlignment="1">
      <alignment horizontal="left" vertical="center" wrapText="1"/>
      <protection/>
    </xf>
    <xf numFmtId="174" fontId="0" fillId="43" borderId="15" xfId="62" applyNumberFormat="1" applyFont="1" applyFill="1" applyBorder="1">
      <alignment/>
      <protection/>
    </xf>
    <xf numFmtId="174" fontId="0" fillId="43" borderId="15" xfId="0" applyNumberFormat="1" applyFont="1" applyFill="1" applyBorder="1" applyAlignment="1">
      <alignment/>
    </xf>
    <xf numFmtId="0" fontId="13" fillId="44" borderId="15" xfId="62" applyFont="1" applyFill="1" applyBorder="1" applyAlignment="1">
      <alignment horizontal="left" vertical="center"/>
      <protection/>
    </xf>
    <xf numFmtId="0" fontId="13" fillId="44" borderId="15" xfId="62" applyFont="1" applyFill="1" applyBorder="1" applyAlignment="1">
      <alignment horizontal="center" vertical="center" wrapText="1"/>
      <protection/>
    </xf>
    <xf numFmtId="174" fontId="13" fillId="44" borderId="15" xfId="57" applyNumberFormat="1" applyFont="1" applyFill="1" applyBorder="1" applyAlignment="1" applyProtection="1">
      <alignment/>
      <protection/>
    </xf>
    <xf numFmtId="174" fontId="13" fillId="45" borderId="15" xfId="57" applyNumberFormat="1" applyFont="1" applyFill="1" applyBorder="1" applyAlignment="1" applyProtection="1">
      <alignment/>
      <protection/>
    </xf>
    <xf numFmtId="174" fontId="13" fillId="46" borderId="15" xfId="57" applyNumberFormat="1" applyFont="1" applyFill="1" applyBorder="1" applyAlignment="1" applyProtection="1">
      <alignment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left" vertical="center" wrapText="1"/>
      <protection/>
    </xf>
    <xf numFmtId="0" fontId="0" fillId="0" borderId="0" xfId="62" applyFont="1">
      <alignment/>
      <protection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73" fontId="13" fillId="0" borderId="0" xfId="0" applyNumberFormat="1" applyFont="1" applyFill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13" xfId="64" applyFont="1" applyBorder="1">
      <alignment/>
      <protection/>
    </xf>
    <xf numFmtId="0" fontId="0" fillId="0" borderId="16" xfId="64" applyFont="1" applyBorder="1">
      <alignment/>
      <protection/>
    </xf>
    <xf numFmtId="173" fontId="0" fillId="0" borderId="16" xfId="0" applyNumberFormat="1" applyFont="1" applyBorder="1" applyAlignment="1">
      <alignment/>
    </xf>
    <xf numFmtId="172" fontId="13" fillId="46" borderId="14" xfId="58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47" borderId="0" xfId="0" applyFont="1" applyFill="1" applyAlignment="1">
      <alignment/>
    </xf>
    <xf numFmtId="172" fontId="13" fillId="47" borderId="0" xfId="0" applyNumberFormat="1" applyFont="1" applyFill="1" applyAlignment="1">
      <alignment/>
    </xf>
    <xf numFmtId="173" fontId="13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9" fillId="42" borderId="12" xfId="62" applyFont="1" applyFill="1" applyBorder="1" applyAlignment="1">
      <alignment horizontal="center" vertical="center" wrapText="1"/>
      <protection/>
    </xf>
    <xf numFmtId="0" fontId="14" fillId="40" borderId="0" xfId="62" applyFont="1" applyFill="1" applyBorder="1" applyAlignment="1">
      <alignment horizontal="center" vertical="center" wrapText="1"/>
      <protection/>
    </xf>
    <xf numFmtId="0" fontId="14" fillId="41" borderId="0" xfId="62" applyFont="1" applyFill="1" applyBorder="1" applyAlignment="1">
      <alignment horizontal="center" vertical="center" wrapText="1"/>
      <protection/>
    </xf>
    <xf numFmtId="0" fontId="19" fillId="42" borderId="0" xfId="62" applyFont="1" applyFill="1" applyBorder="1" applyAlignment="1">
      <alignment horizontal="center" vertical="center" wrapText="1"/>
      <protection/>
    </xf>
    <xf numFmtId="0" fontId="20" fillId="48" borderId="15" xfId="62" applyFont="1" applyFill="1" applyBorder="1" applyAlignment="1">
      <alignment horizontal="left" vertical="center"/>
      <protection/>
    </xf>
    <xf numFmtId="0" fontId="15" fillId="48" borderId="15" xfId="62" applyFont="1" applyFill="1" applyBorder="1" applyAlignment="1">
      <alignment horizontal="left" vertical="center" wrapText="1"/>
      <protection/>
    </xf>
    <xf numFmtId="0" fontId="0" fillId="48" borderId="15" xfId="62" applyFill="1" applyBorder="1" applyAlignment="1">
      <alignment horizontal="center"/>
      <protection/>
    </xf>
    <xf numFmtId="174" fontId="0" fillId="48" borderId="15" xfId="57" applyNumberFormat="1" applyFill="1" applyBorder="1" applyAlignment="1" applyProtection="1">
      <alignment/>
      <protection/>
    </xf>
    <xf numFmtId="174" fontId="0" fillId="48" borderId="15" xfId="62" applyNumberFormat="1" applyFill="1" applyBorder="1">
      <alignment/>
      <protection/>
    </xf>
    <xf numFmtId="174" fontId="0" fillId="43" borderId="15" xfId="57" applyNumberFormat="1" applyFill="1" applyBorder="1" applyAlignment="1" applyProtection="1">
      <alignment/>
      <protection/>
    </xf>
    <xf numFmtId="174" fontId="0" fillId="43" borderId="15" xfId="0" applyNumberFormat="1" applyFill="1" applyBorder="1" applyAlignment="1">
      <alignment/>
    </xf>
    <xf numFmtId="0" fontId="0" fillId="48" borderId="15" xfId="62" applyFill="1" applyBorder="1">
      <alignment/>
      <protection/>
    </xf>
    <xf numFmtId="0" fontId="19" fillId="44" borderId="15" xfId="62" applyFont="1" applyFill="1" applyBorder="1" applyAlignment="1">
      <alignment horizontal="left" vertical="center"/>
      <protection/>
    </xf>
    <xf numFmtId="0" fontId="19" fillId="44" borderId="15" xfId="62" applyFont="1" applyFill="1" applyBorder="1" applyAlignment="1">
      <alignment horizontal="center" vertical="center" wrapText="1"/>
      <protection/>
    </xf>
    <xf numFmtId="0" fontId="0" fillId="44" borderId="15" xfId="62" applyFill="1" applyBorder="1">
      <alignment/>
      <protection/>
    </xf>
    <xf numFmtId="0" fontId="20" fillId="0" borderId="0" xfId="62" applyFont="1" applyAlignment="1">
      <alignment horizontal="left" vertical="center"/>
      <protection/>
    </xf>
    <xf numFmtId="0" fontId="20" fillId="0" borderId="0" xfId="62" applyFont="1" applyAlignment="1">
      <alignment horizontal="left" vertical="center" wrapText="1"/>
      <protection/>
    </xf>
    <xf numFmtId="0" fontId="0" fillId="0" borderId="0" xfId="62">
      <alignment/>
      <protection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0" fillId="48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172" fontId="13" fillId="0" borderId="17" xfId="57" applyFont="1" applyFill="1" applyBorder="1" applyAlignment="1" applyProtection="1">
      <alignment/>
      <protection/>
    </xf>
    <xf numFmtId="0" fontId="20" fillId="0" borderId="0" xfId="0" applyFont="1" applyAlignment="1">
      <alignment horizontal="left" vertical="center"/>
    </xf>
    <xf numFmtId="0" fontId="16" fillId="48" borderId="15" xfId="62" applyFont="1" applyFill="1" applyBorder="1" applyAlignment="1">
      <alignment horizontal="left" vertical="center" wrapText="1"/>
      <protection/>
    </xf>
    <xf numFmtId="0" fontId="20" fillId="0" borderId="0" xfId="0" applyFont="1" applyFill="1" applyBorder="1" applyAlignment="1">
      <alignment horizontal="left" vertical="center"/>
    </xf>
    <xf numFmtId="172" fontId="0" fillId="48" borderId="15" xfId="55" applyFill="1" applyBorder="1" applyAlignment="1">
      <alignment horizontal="left" vertical="center" wrapText="1"/>
    </xf>
    <xf numFmtId="0" fontId="15" fillId="48" borderId="15" xfId="61" applyFont="1" applyFill="1" applyBorder="1" applyAlignment="1">
      <alignment horizontal="left" vertical="center" wrapText="1"/>
      <protection/>
    </xf>
    <xf numFmtId="0" fontId="0" fillId="48" borderId="15" xfId="61" applyFont="1" applyFill="1" applyBorder="1" applyAlignment="1">
      <alignment horizontal="center"/>
      <protection/>
    </xf>
    <xf numFmtId="174" fontId="0" fillId="48" borderId="15" xfId="61" applyNumberFormat="1" applyFont="1" applyFill="1" applyBorder="1">
      <alignment/>
      <protection/>
    </xf>
    <xf numFmtId="172" fontId="0" fillId="0" borderId="0" xfId="55" applyAlignment="1">
      <alignment/>
    </xf>
    <xf numFmtId="0" fontId="13" fillId="41" borderId="11" xfId="62" applyFont="1" applyFill="1" applyBorder="1" applyAlignment="1">
      <alignment horizontal="center" vertical="center"/>
      <protection/>
    </xf>
    <xf numFmtId="0" fontId="13" fillId="41" borderId="11" xfId="62" applyFont="1" applyFill="1" applyBorder="1" applyAlignment="1">
      <alignment horizontal="center"/>
      <protection/>
    </xf>
    <xf numFmtId="0" fontId="13" fillId="42" borderId="11" xfId="0" applyFont="1" applyFill="1" applyBorder="1" applyAlignment="1">
      <alignment horizontal="center"/>
    </xf>
    <xf numFmtId="0" fontId="19" fillId="41" borderId="11" xfId="62" applyFont="1" applyFill="1" applyBorder="1" applyAlignment="1">
      <alignment horizontal="center" vertical="center"/>
      <protection/>
    </xf>
    <xf numFmtId="0" fontId="13" fillId="40" borderId="11" xfId="62" applyFont="1" applyFill="1" applyBorder="1" applyAlignment="1">
      <alignment horizontal="center"/>
      <protection/>
    </xf>
  </cellXfs>
  <cellStyles count="7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Migliaia_4500121" xfId="57"/>
    <cellStyle name="Migliaia_riepil_ crediti Reg_vincolate" xfId="58"/>
    <cellStyle name="Neutral 1" xfId="59"/>
    <cellStyle name="Neutrale" xfId="60"/>
    <cellStyle name="Normale 10 4" xfId="61"/>
    <cellStyle name="Normale_4500121" xfId="62"/>
    <cellStyle name="Normale_4500122" xfId="63"/>
    <cellStyle name="Normale_riepil_ crediti Reg_vincolate" xfId="64"/>
    <cellStyle name="Nota" xfId="65"/>
    <cellStyle name="Note 1" xfId="66"/>
    <cellStyle name="Output" xfId="67"/>
    <cellStyle name="Percent" xfId="68"/>
    <cellStyle name="Status 1" xfId="69"/>
    <cellStyle name="Testo avviso" xfId="70"/>
    <cellStyle name="Testo descrittivo" xfId="71"/>
    <cellStyle name="Text 1" xfId="72"/>
    <cellStyle name="Titolo" xfId="73"/>
    <cellStyle name="Titolo 1" xfId="74"/>
    <cellStyle name="Titolo 2" xfId="75"/>
    <cellStyle name="Titolo 3" xfId="76"/>
    <cellStyle name="Titolo 4" xfId="77"/>
    <cellStyle name="Totale" xfId="78"/>
    <cellStyle name="Valore non valido" xfId="79"/>
    <cellStyle name="Valore valido" xfId="80"/>
    <cellStyle name="Currency" xfId="81"/>
    <cellStyle name="Currency [0]" xfId="82"/>
    <cellStyle name="Warning 1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="60" zoomScaleNormal="95" zoomScalePageLayoutView="0" workbookViewId="0" topLeftCell="A16">
      <selection activeCell="G28" sqref="G28"/>
    </sheetView>
  </sheetViews>
  <sheetFormatPr defaultColWidth="9.140625" defaultRowHeight="12.75" customHeight="1"/>
  <cols>
    <col min="1" max="1" width="11.28125" style="1" customWidth="1"/>
    <col min="2" max="2" width="41.421875" style="1" customWidth="1"/>
    <col min="3" max="3" width="20.140625" style="1" bestFit="1" customWidth="1"/>
    <col min="4" max="4" width="22.57421875" style="1" bestFit="1" customWidth="1"/>
    <col min="5" max="5" width="24.00390625" style="1" bestFit="1" customWidth="1"/>
    <col min="6" max="8" width="23.7109375" style="2" bestFit="1" customWidth="1"/>
    <col min="9" max="9" width="14.7109375" style="1" customWidth="1"/>
    <col min="10" max="11" width="13.7109375" style="1" customWidth="1"/>
    <col min="12" max="16384" width="9.140625" style="1" customWidth="1"/>
  </cols>
  <sheetData>
    <row r="1" ht="12.75" customHeight="1">
      <c r="A1" s="3" t="s">
        <v>0</v>
      </c>
    </row>
    <row r="2" ht="12.75" customHeight="1">
      <c r="A2" s="4"/>
    </row>
    <row r="3" spans="1:8" ht="12.75" customHeight="1">
      <c r="A3" s="4" t="s">
        <v>1</v>
      </c>
      <c r="C3" s="2"/>
      <c r="D3" s="2"/>
      <c r="E3" s="2"/>
      <c r="F3" s="1"/>
      <c r="G3" s="1"/>
      <c r="H3" s="1"/>
    </row>
    <row r="4" spans="3:8" ht="12.75" customHeight="1">
      <c r="C4" s="2"/>
      <c r="D4" s="2"/>
      <c r="E4" s="2"/>
      <c r="F4" s="1"/>
      <c r="G4" s="1"/>
      <c r="H4" s="1"/>
    </row>
    <row r="5" spans="1:8" ht="12.75" customHeight="1">
      <c r="A5" s="82" t="s">
        <v>2</v>
      </c>
      <c r="B5" s="82"/>
      <c r="C5" s="5" t="s">
        <v>3</v>
      </c>
      <c r="D5" s="83" t="s">
        <v>4</v>
      </c>
      <c r="E5" s="83"/>
      <c r="F5" s="83"/>
      <c r="G5" s="84" t="s">
        <v>5</v>
      </c>
      <c r="H5" s="84"/>
    </row>
    <row r="6" spans="1:8" ht="38.25" customHeight="1">
      <c r="A6" s="6" t="s">
        <v>6</v>
      </c>
      <c r="B6" s="7" t="s">
        <v>7</v>
      </c>
      <c r="C6" s="8" t="s">
        <v>8</v>
      </c>
      <c r="D6" s="9" t="s">
        <v>9</v>
      </c>
      <c r="E6" s="10" t="s">
        <v>10</v>
      </c>
      <c r="F6" s="10" t="s">
        <v>11</v>
      </c>
      <c r="G6" s="11" t="s">
        <v>12</v>
      </c>
      <c r="H6" s="11" t="s">
        <v>13</v>
      </c>
    </row>
    <row r="7" spans="1:8" ht="14.25" customHeight="1">
      <c r="A7" s="12"/>
      <c r="B7" s="13"/>
      <c r="C7" s="14" t="s">
        <v>14</v>
      </c>
      <c r="D7" s="15" t="s">
        <v>15</v>
      </c>
      <c r="E7" s="15" t="s">
        <v>16</v>
      </c>
      <c r="F7" s="15" t="s">
        <v>17</v>
      </c>
      <c r="G7" s="16" t="s">
        <v>18</v>
      </c>
      <c r="H7" s="16" t="s">
        <v>19</v>
      </c>
    </row>
    <row r="8" spans="1:8" ht="12.75" customHeight="1">
      <c r="A8" s="12"/>
      <c r="B8" s="13"/>
      <c r="C8" s="12"/>
      <c r="D8" s="12"/>
      <c r="E8" s="12"/>
      <c r="F8" s="12"/>
      <c r="G8" s="12"/>
      <c r="H8" s="12"/>
    </row>
    <row r="9" spans="1:8" ht="12.75" customHeight="1">
      <c r="A9" s="17">
        <v>4500121</v>
      </c>
      <c r="B9" s="18" t="s">
        <v>20</v>
      </c>
      <c r="C9" s="19">
        <f>'4500121'!F5</f>
        <v>0</v>
      </c>
      <c r="D9" s="19">
        <f>'4500121'!G5</f>
        <v>0</v>
      </c>
      <c r="E9" s="19">
        <f>'4500121'!H5</f>
        <v>0</v>
      </c>
      <c r="F9" s="19">
        <f>'4500121'!I5</f>
        <v>0</v>
      </c>
      <c r="G9" s="19">
        <f>'4500121'!J5</f>
        <v>0</v>
      </c>
      <c r="H9" s="19">
        <f>'4500121'!K5</f>
        <v>0</v>
      </c>
    </row>
    <row r="10" spans="1:8" ht="24" customHeight="1">
      <c r="A10" s="17">
        <v>4500122</v>
      </c>
      <c r="B10" s="18" t="s">
        <v>21</v>
      </c>
      <c r="C10" s="19">
        <f>'4500122'!F14</f>
        <v>1132903.77</v>
      </c>
      <c r="D10" s="19">
        <f>'4500122'!G14</f>
        <v>671710.99</v>
      </c>
      <c r="E10" s="19">
        <f>'4500122'!H14</f>
        <v>379884</v>
      </c>
      <c r="F10" s="19">
        <f>'4500122'!I14</f>
        <v>671710.99</v>
      </c>
      <c r="G10" s="19">
        <f>'4500122'!J14</f>
        <v>81308.78</v>
      </c>
      <c r="H10" s="19">
        <f>'4500122'!K14</f>
        <v>81308.78</v>
      </c>
    </row>
    <row r="11" spans="1:8" ht="24" customHeight="1">
      <c r="A11" s="17">
        <v>4500123</v>
      </c>
      <c r="B11" s="18" t="s">
        <v>22</v>
      </c>
      <c r="C11" s="19">
        <f>'4500123'!F11</f>
        <v>0</v>
      </c>
      <c r="D11" s="19">
        <f>'4500123'!G11</f>
        <v>0</v>
      </c>
      <c r="E11" s="19">
        <f>'4500123'!H11</f>
        <v>0</v>
      </c>
      <c r="F11" s="19">
        <f>'4500123'!I11</f>
        <v>0</v>
      </c>
      <c r="G11" s="19">
        <f>'4500123'!J11</f>
        <v>0</v>
      </c>
      <c r="H11" s="19">
        <f>'4500123'!K11</f>
        <v>0</v>
      </c>
    </row>
    <row r="12" spans="1:8" ht="36" customHeight="1">
      <c r="A12" s="17">
        <v>4500124</v>
      </c>
      <c r="B12" s="18" t="s">
        <v>23</v>
      </c>
      <c r="C12" s="19">
        <f>'4500124'!F11</f>
        <v>223698.16999999998</v>
      </c>
      <c r="D12" s="19">
        <f>'4500124'!G11</f>
        <v>223698.16999999998</v>
      </c>
      <c r="E12" s="19">
        <f>'4500124'!H11</f>
        <v>0</v>
      </c>
      <c r="F12" s="19">
        <f>'4500124'!I11</f>
        <v>223698.16999999998</v>
      </c>
      <c r="G12" s="19">
        <f>'4500124'!J11</f>
        <v>0</v>
      </c>
      <c r="H12" s="19">
        <f>'4500124'!K11</f>
        <v>0</v>
      </c>
    </row>
    <row r="13" spans="1:8" ht="24" customHeight="1">
      <c r="A13" s="17">
        <v>4500125</v>
      </c>
      <c r="B13" s="18" t="s">
        <v>24</v>
      </c>
      <c r="C13" s="19">
        <f>'4500125'!F11</f>
        <v>0</v>
      </c>
      <c r="D13" s="19">
        <f>'4500125'!G11</f>
        <v>0</v>
      </c>
      <c r="E13" s="19">
        <f>'4500125'!H11</f>
        <v>0</v>
      </c>
      <c r="F13" s="19">
        <f>'4500125'!I11</f>
        <v>0</v>
      </c>
      <c r="G13" s="19">
        <f>'4500125'!J11</f>
        <v>0</v>
      </c>
      <c r="H13" s="19">
        <f>'4500125'!K11</f>
        <v>0</v>
      </c>
    </row>
    <row r="14" spans="1:8" ht="24" customHeight="1">
      <c r="A14" s="17">
        <v>4500126</v>
      </c>
      <c r="B14" s="18" t="s">
        <v>25</v>
      </c>
      <c r="C14" s="19">
        <f>'4500126'!F18</f>
        <v>11227518.91</v>
      </c>
      <c r="D14" s="19">
        <f>'4500126'!G18</f>
        <v>0</v>
      </c>
      <c r="E14" s="19">
        <f>'4500126'!H18</f>
        <v>7081244.2</v>
      </c>
      <c r="F14" s="19">
        <f>'4500126'!I18</f>
        <v>7081244.2</v>
      </c>
      <c r="G14" s="19">
        <f>'4500126'!J18</f>
        <v>0</v>
      </c>
      <c r="H14" s="19">
        <f>'4500126'!K18</f>
        <v>4146274.7099999995</v>
      </c>
    </row>
    <row r="15" spans="1:8" ht="12.75" customHeight="1">
      <c r="A15" s="17">
        <v>4500127</v>
      </c>
      <c r="B15" s="18" t="s">
        <v>26</v>
      </c>
      <c r="C15" s="19">
        <f>'4500127'!F11</f>
        <v>0</v>
      </c>
      <c r="D15" s="19">
        <f>'4500127'!G11</f>
        <v>0</v>
      </c>
      <c r="E15" s="19">
        <f>'4500127'!H11</f>
        <v>0</v>
      </c>
      <c r="F15" s="19">
        <f>'4500127'!I11</f>
        <v>0</v>
      </c>
      <c r="G15" s="19">
        <f>'4500127'!J11</f>
        <v>0</v>
      </c>
      <c r="H15" s="19">
        <f>'4500127'!K11</f>
        <v>0</v>
      </c>
    </row>
    <row r="16" spans="1:8" ht="48" customHeight="1">
      <c r="A16" s="17">
        <v>4500128</v>
      </c>
      <c r="B16" s="18" t="s">
        <v>27</v>
      </c>
      <c r="C16" s="19">
        <f>'4500128'!F11</f>
        <v>70012.17</v>
      </c>
      <c r="D16" s="19">
        <f>'4500128'!G11</f>
        <v>70012.17</v>
      </c>
      <c r="E16" s="19">
        <f>'4500128'!H11</f>
        <v>0</v>
      </c>
      <c r="F16" s="19">
        <f>'4500128'!I11</f>
        <v>70012.17</v>
      </c>
      <c r="G16" s="19">
        <f>'4500128'!J11</f>
        <v>0</v>
      </c>
      <c r="H16" s="19">
        <f>'4500128'!K11</f>
        <v>0</v>
      </c>
    </row>
    <row r="17" spans="1:8" ht="12.75" customHeight="1">
      <c r="A17" s="17">
        <v>4500129</v>
      </c>
      <c r="B17" s="18" t="s">
        <v>28</v>
      </c>
      <c r="C17" s="19">
        <f>'4500129'!F46</f>
        <v>3060696.8300000005</v>
      </c>
      <c r="D17" s="19">
        <f>'4500129'!G46</f>
        <v>3041813.3300000005</v>
      </c>
      <c r="E17" s="19">
        <f>'4500129'!H46</f>
        <v>18883.5</v>
      </c>
      <c r="F17" s="19">
        <f>'4500129'!I46</f>
        <v>3060696.8300000005</v>
      </c>
      <c r="G17" s="19">
        <f>'4500129'!J46</f>
        <v>18883.5</v>
      </c>
      <c r="H17" s="19">
        <f>'4500129'!K46</f>
        <v>0</v>
      </c>
    </row>
    <row r="18" spans="1:8" ht="12.75" customHeight="1">
      <c r="A18" s="17"/>
      <c r="B18" s="18"/>
      <c r="C18" s="19"/>
      <c r="D18" s="19"/>
      <c r="E18" s="19"/>
      <c r="F18" s="19"/>
      <c r="G18" s="19"/>
      <c r="H18" s="19"/>
    </row>
    <row r="19" spans="1:8" ht="24" customHeight="1">
      <c r="A19" s="17">
        <v>4500141</v>
      </c>
      <c r="B19" s="18" t="s">
        <v>29</v>
      </c>
      <c r="C19" s="19">
        <f>'4500141'!F11</f>
        <v>250000</v>
      </c>
      <c r="D19" s="19">
        <f>'4500141'!G11</f>
        <v>250000</v>
      </c>
      <c r="E19" s="19">
        <f>'4500141'!H11</f>
        <v>0</v>
      </c>
      <c r="F19" s="19">
        <f>'4500141'!I11</f>
        <v>250000</v>
      </c>
      <c r="G19" s="19">
        <f>'4500141'!J11</f>
        <v>0</v>
      </c>
      <c r="H19" s="19">
        <f>'4500141'!K11</f>
        <v>0</v>
      </c>
    </row>
    <row r="20" spans="1:8" ht="12.75" customHeight="1">
      <c r="A20" s="17">
        <v>4500142</v>
      </c>
      <c r="B20" s="18" t="s">
        <v>30</v>
      </c>
      <c r="C20" s="19">
        <f>'4500142'!F60</f>
        <v>5350173.470000001</v>
      </c>
      <c r="D20" s="19">
        <f>'4500142'!G60</f>
        <v>3687340.3600000003</v>
      </c>
      <c r="E20" s="19">
        <f>'4500142'!H60</f>
        <v>448913.91000000003</v>
      </c>
      <c r="F20" s="19">
        <f>'4500142'!I60</f>
        <v>4136254.2700000005</v>
      </c>
      <c r="G20" s="19">
        <f>'4500142'!J60</f>
        <v>1662833.1099999999</v>
      </c>
      <c r="H20" s="19">
        <f>'4500142'!K60</f>
        <v>1213919.2000000002</v>
      </c>
    </row>
    <row r="21" spans="1:8" ht="12.75" customHeight="1">
      <c r="A21" s="17"/>
      <c r="B21" s="18"/>
      <c r="C21" s="19"/>
      <c r="D21" s="19"/>
      <c r="E21" s="19"/>
      <c r="F21" s="19"/>
      <c r="G21" s="19"/>
      <c r="H21" s="19"/>
    </row>
    <row r="22" spans="1:8" ht="23.25" customHeight="1">
      <c r="A22" s="17">
        <v>4500164</v>
      </c>
      <c r="B22" s="18" t="s">
        <v>31</v>
      </c>
      <c r="C22" s="19">
        <f>'4500164'!F21</f>
        <v>18056072.75</v>
      </c>
      <c r="D22" s="19">
        <f>'4500164'!G21</f>
        <v>501709.09</v>
      </c>
      <c r="E22" s="19">
        <f>'4500164'!H21</f>
        <v>2560695.55</v>
      </c>
      <c r="F22" s="19">
        <f>'4500164'!I21</f>
        <v>3062404.64</v>
      </c>
      <c r="G22" s="19">
        <f>'4500164'!J21</f>
        <v>15170115.17</v>
      </c>
      <c r="H22" s="19">
        <f>'4500164'!K21</f>
        <v>14993668.11</v>
      </c>
    </row>
    <row r="23" spans="1:8" ht="25.5" customHeight="1">
      <c r="A23" s="17">
        <v>4500165</v>
      </c>
      <c r="B23" s="20" t="s">
        <v>32</v>
      </c>
      <c r="C23" s="19">
        <f>'4500165'!F11</f>
        <v>7338915.93</v>
      </c>
      <c r="D23" s="19">
        <f>'4500165'!G11</f>
        <v>0</v>
      </c>
      <c r="E23" s="19">
        <f>'4500165'!H11</f>
        <v>0</v>
      </c>
      <c r="F23" s="19">
        <f>'4500165'!I11</f>
        <v>0</v>
      </c>
      <c r="G23" s="19">
        <f>'4500165'!J11</f>
        <v>7338915.93</v>
      </c>
      <c r="H23" s="19">
        <f>'4500165'!K11</f>
        <v>7338915.93</v>
      </c>
    </row>
    <row r="24" spans="1:8" ht="23.25" customHeight="1">
      <c r="A24" s="17">
        <v>4500168</v>
      </c>
      <c r="B24" s="18" t="s">
        <v>33</v>
      </c>
      <c r="C24" s="19">
        <f>'4500168'!F17</f>
        <v>1272511.05</v>
      </c>
      <c r="D24" s="19">
        <f>'4500168'!G17</f>
        <v>0</v>
      </c>
      <c r="E24" s="19">
        <f>'4500168'!H17</f>
        <v>738667.74</v>
      </c>
      <c r="F24" s="19">
        <f>'4500168'!I17</f>
        <v>738667.74</v>
      </c>
      <c r="G24" s="19">
        <f>'4500168'!J17</f>
        <v>0</v>
      </c>
      <c r="H24" s="19">
        <f>'4500168'!K17</f>
        <v>533843.31</v>
      </c>
    </row>
    <row r="25" spans="1:8" ht="14.25" customHeight="1">
      <c r="A25" s="17">
        <v>4500171</v>
      </c>
      <c r="B25" s="18" t="s">
        <v>34</v>
      </c>
      <c r="C25" s="19">
        <f>'4500171'!F24</f>
        <v>15247970.02</v>
      </c>
      <c r="D25" s="19">
        <f>'4500171'!G24</f>
        <v>0</v>
      </c>
      <c r="E25" s="19">
        <f>'4500171'!H24</f>
        <v>13249456.26</v>
      </c>
      <c r="F25" s="19">
        <f>'4500171'!I24</f>
        <v>13249456.26</v>
      </c>
      <c r="G25" s="19">
        <f>'4500171'!J24</f>
        <v>3739884.84</v>
      </c>
      <c r="H25" s="19">
        <f>'4500171'!K24</f>
        <v>1998513.7599999998</v>
      </c>
    </row>
    <row r="26" spans="1:8" ht="12.75" customHeight="1">
      <c r="A26" s="17"/>
      <c r="B26" s="18"/>
      <c r="C26" s="19"/>
      <c r="D26" s="19"/>
      <c r="E26" s="19"/>
      <c r="F26" s="19"/>
      <c r="G26" s="19"/>
      <c r="H26" s="19"/>
    </row>
    <row r="27" spans="1:8" ht="12.75" customHeight="1">
      <c r="A27" s="17">
        <v>4700301</v>
      </c>
      <c r="B27" s="18" t="s">
        <v>35</v>
      </c>
      <c r="C27" s="19">
        <f>'4700301'!F17</f>
        <v>3364383.45</v>
      </c>
      <c r="D27" s="19">
        <f>'4700301'!G17</f>
        <v>0</v>
      </c>
      <c r="E27" s="19">
        <f>'4700301'!H17</f>
        <v>2196231.94</v>
      </c>
      <c r="F27" s="19">
        <f>'4700301'!I17</f>
        <v>2196231.94</v>
      </c>
      <c r="G27" s="19">
        <f>'4700301'!J17</f>
        <v>5036.25</v>
      </c>
      <c r="H27" s="19">
        <f>'4700301'!K17</f>
        <v>1168151.51</v>
      </c>
    </row>
    <row r="28" spans="1:8" ht="24" customHeight="1">
      <c r="A28" s="17">
        <v>4700311</v>
      </c>
      <c r="B28" s="18" t="s">
        <v>36</v>
      </c>
      <c r="C28" s="19">
        <f>'4700311'!F11</f>
        <v>0</v>
      </c>
      <c r="D28" s="19">
        <f>'4700311'!G11</f>
        <v>0</v>
      </c>
      <c r="E28" s="19">
        <f>'4700311'!H11</f>
        <v>0</v>
      </c>
      <c r="F28" s="19">
        <f>'4700311'!I11</f>
        <v>0</v>
      </c>
      <c r="G28" s="19">
        <f>'4700311'!J11</f>
        <v>0</v>
      </c>
      <c r="H28" s="19">
        <f>'4700311'!K11</f>
        <v>0</v>
      </c>
    </row>
    <row r="29" spans="1:8" ht="12.75" customHeight="1">
      <c r="A29" s="17"/>
      <c r="B29" s="18"/>
      <c r="C29" s="19"/>
      <c r="D29" s="19"/>
      <c r="E29" s="19"/>
      <c r="F29" s="19"/>
      <c r="G29" s="19"/>
      <c r="H29" s="19"/>
    </row>
    <row r="30" spans="1:8" ht="36" customHeight="1">
      <c r="A30" s="17">
        <v>4860102</v>
      </c>
      <c r="B30" s="18" t="s">
        <v>37</v>
      </c>
      <c r="C30" s="19">
        <f>'4860102'!F11</f>
        <v>0</v>
      </c>
      <c r="D30" s="19">
        <f>'4860102'!G11</f>
        <v>0</v>
      </c>
      <c r="E30" s="19">
        <f>'4860102'!H11</f>
        <v>0</v>
      </c>
      <c r="F30" s="19">
        <f>'4860102'!I11</f>
        <v>0</v>
      </c>
      <c r="G30" s="19">
        <f>'4860102'!J11</f>
        <v>0</v>
      </c>
      <c r="H30" s="19">
        <f>'4860102'!K11</f>
        <v>0</v>
      </c>
    </row>
    <row r="31" spans="1:8" ht="36" customHeight="1">
      <c r="A31" s="17">
        <v>4860105</v>
      </c>
      <c r="B31" s="18" t="s">
        <v>38</v>
      </c>
      <c r="C31" s="19">
        <f>'4860105'!F11</f>
        <v>0</v>
      </c>
      <c r="D31" s="19">
        <f>'4860105'!G11</f>
        <v>0</v>
      </c>
      <c r="E31" s="19">
        <f>'4860105'!H11</f>
        <v>0</v>
      </c>
      <c r="F31" s="19">
        <f>'4860105'!I11</f>
        <v>0</v>
      </c>
      <c r="G31" s="19">
        <f>'4860105'!J11</f>
        <v>0</v>
      </c>
      <c r="H31" s="19">
        <f>'4860105'!K11</f>
        <v>0</v>
      </c>
    </row>
    <row r="32" spans="1:8" ht="36" customHeight="1">
      <c r="A32" s="17">
        <v>4860106</v>
      </c>
      <c r="B32" s="18" t="s">
        <v>39</v>
      </c>
      <c r="C32" s="19">
        <f>'4860106'!F11</f>
        <v>0</v>
      </c>
      <c r="D32" s="19">
        <f>'4860106'!G11</f>
        <v>0</v>
      </c>
      <c r="E32" s="19">
        <f>'4860106'!H11</f>
        <v>0</v>
      </c>
      <c r="F32" s="19">
        <f>'4860106'!I11</f>
        <v>0</v>
      </c>
      <c r="G32" s="19">
        <f>'4860106'!J11</f>
        <v>0</v>
      </c>
      <c r="H32" s="19">
        <f>'4860106'!K11</f>
        <v>0</v>
      </c>
    </row>
    <row r="33" spans="1:8" ht="41.25" customHeight="1">
      <c r="A33" s="17">
        <v>4860107</v>
      </c>
      <c r="B33" s="18" t="s">
        <v>40</v>
      </c>
      <c r="C33" s="19">
        <f>'4860107'!F11</f>
        <v>0</v>
      </c>
      <c r="D33" s="19">
        <f>'4860107'!G11</f>
        <v>0</v>
      </c>
      <c r="E33" s="19">
        <f>'4860107'!H11</f>
        <v>0</v>
      </c>
      <c r="F33" s="19">
        <f>'4860107'!I11</f>
        <v>0</v>
      </c>
      <c r="G33" s="19">
        <f>'4860107'!J11</f>
        <v>0</v>
      </c>
      <c r="H33" s="19">
        <f>'4860107'!K11</f>
        <v>0</v>
      </c>
    </row>
    <row r="34" spans="1:8" ht="12.75" customHeight="1">
      <c r="A34" s="17"/>
      <c r="B34" s="18"/>
      <c r="C34" s="19"/>
      <c r="D34" s="19"/>
      <c r="E34" s="21"/>
      <c r="F34" s="19"/>
      <c r="G34" s="22"/>
      <c r="H34" s="22"/>
    </row>
    <row r="35" spans="1:8" ht="12.75" customHeight="1">
      <c r="A35" s="17"/>
      <c r="B35" s="18"/>
      <c r="C35" s="19"/>
      <c r="D35" s="19"/>
      <c r="E35" s="21"/>
      <c r="F35" s="19">
        <f>D35+E35</f>
        <v>0</v>
      </c>
      <c r="G35" s="22">
        <f>C35-D35</f>
        <v>0</v>
      </c>
      <c r="H35" s="22">
        <f>C35-F35</f>
        <v>0</v>
      </c>
    </row>
    <row r="36" spans="1:8" ht="12.75" customHeight="1">
      <c r="A36" s="23" t="s">
        <v>41</v>
      </c>
      <c r="B36" s="24"/>
      <c r="C36" s="25">
        <f aca="true" t="shared" si="0" ref="C36:H36">SUM(C9:C35)</f>
        <v>66594856.519999996</v>
      </c>
      <c r="D36" s="25">
        <f t="shared" si="0"/>
        <v>8446284.110000001</v>
      </c>
      <c r="E36" s="25">
        <f t="shared" si="0"/>
        <v>26673977.1</v>
      </c>
      <c r="F36" s="25">
        <f t="shared" si="0"/>
        <v>34740377.21</v>
      </c>
      <c r="G36" s="26">
        <f t="shared" si="0"/>
        <v>28016977.58</v>
      </c>
      <c r="H36" s="27">
        <f t="shared" si="0"/>
        <v>31474595.31</v>
      </c>
    </row>
    <row r="37" spans="1:8" ht="12.75" customHeight="1">
      <c r="A37" s="28"/>
      <c r="B37" s="29"/>
      <c r="C37" s="30"/>
      <c r="D37" s="30"/>
      <c r="E37" s="30"/>
      <c r="F37" s="1"/>
      <c r="G37" s="1"/>
      <c r="H37" s="1"/>
    </row>
    <row r="38" spans="1:4" s="33" customFormat="1" ht="12.75" customHeight="1">
      <c r="A38" s="31"/>
      <c r="B38" s="32"/>
      <c r="C38" s="2"/>
      <c r="D38" s="30"/>
    </row>
    <row r="39" spans="1:8" s="33" customFormat="1" ht="12.75" customHeight="1">
      <c r="A39" s="28" t="s">
        <v>42</v>
      </c>
      <c r="B39" s="32"/>
      <c r="C39" s="32"/>
      <c r="D39" s="32"/>
      <c r="F39" s="34"/>
      <c r="G39" s="2"/>
      <c r="H39" s="2"/>
    </row>
    <row r="40" spans="1:8" s="33" customFormat="1" ht="12.75" customHeight="1">
      <c r="A40" s="31"/>
      <c r="B40" s="32"/>
      <c r="C40" s="32"/>
      <c r="D40" s="32"/>
      <c r="F40" s="34"/>
      <c r="G40" s="2"/>
      <c r="H40" s="2"/>
    </row>
    <row r="41" spans="1:8" s="33" customFormat="1" ht="13.5" customHeight="1">
      <c r="A41" s="31"/>
      <c r="B41" s="32"/>
      <c r="C41" s="32"/>
      <c r="D41" s="32"/>
      <c r="F41" s="34"/>
      <c r="G41" s="2"/>
      <c r="H41" s="2"/>
    </row>
    <row r="42" spans="1:5" ht="14.25" customHeight="1">
      <c r="A42" s="31"/>
      <c r="B42" s="32"/>
      <c r="C42" s="35"/>
      <c r="D42" s="35"/>
      <c r="E42" s="34"/>
    </row>
    <row r="43" spans="1:4" ht="12.75" customHeight="1">
      <c r="A43" s="31"/>
      <c r="B43" s="32"/>
      <c r="C43" s="35"/>
      <c r="D43" s="35"/>
    </row>
    <row r="44" spans="1:4" ht="12.75" customHeight="1">
      <c r="A44" s="36"/>
      <c r="B44" s="35"/>
      <c r="C44" s="35"/>
      <c r="D44" s="35"/>
    </row>
    <row r="45" spans="1:4" ht="12.75" customHeight="1">
      <c r="A45" s="36"/>
      <c r="B45" s="35"/>
      <c r="C45" s="35"/>
      <c r="D45" s="35"/>
    </row>
    <row r="46" spans="1:4" ht="15.75" customHeight="1">
      <c r="A46" s="37" t="s">
        <v>43</v>
      </c>
      <c r="B46" s="35"/>
      <c r="C46" s="35"/>
      <c r="D46" s="35"/>
    </row>
    <row r="47" spans="1:4" ht="12.75" customHeight="1">
      <c r="A47" s="36"/>
      <c r="B47" s="35"/>
      <c r="C47" s="35"/>
      <c r="D47" s="35"/>
    </row>
    <row r="48" spans="1:8" ht="14.25" customHeight="1">
      <c r="A48" s="4" t="s">
        <v>44</v>
      </c>
      <c r="B48" s="4" t="s">
        <v>45</v>
      </c>
      <c r="C48" s="4" t="s">
        <v>46</v>
      </c>
      <c r="F48" s="1"/>
      <c r="G48" s="1" t="s">
        <v>47</v>
      </c>
      <c r="H48" s="1" t="s">
        <v>47</v>
      </c>
    </row>
    <row r="49" spans="1:8" ht="34.5" customHeight="1">
      <c r="A49" s="1">
        <v>1220105</v>
      </c>
      <c r="B49" s="38" t="s">
        <v>48</v>
      </c>
      <c r="F49" s="1"/>
      <c r="G49" s="81">
        <v>17215564.88</v>
      </c>
      <c r="H49" s="81">
        <v>16428010.09</v>
      </c>
    </row>
    <row r="50" spans="1:8" ht="31.5" customHeight="1">
      <c r="A50" s="1">
        <v>1220103</v>
      </c>
      <c r="B50" s="38" t="s">
        <v>49</v>
      </c>
      <c r="F50" s="1"/>
      <c r="G50" s="81">
        <v>2456895.41</v>
      </c>
      <c r="H50" s="81">
        <v>3909135.67</v>
      </c>
    </row>
    <row r="51" spans="1:8" ht="31.5" customHeight="1">
      <c r="A51" s="1">
        <v>1220143</v>
      </c>
      <c r="B51" s="38" t="s">
        <v>50</v>
      </c>
      <c r="F51" s="1"/>
      <c r="G51" s="81">
        <v>6721235.45</v>
      </c>
      <c r="H51" s="81">
        <v>7338916.37</v>
      </c>
    </row>
    <row r="52" spans="1:8" ht="36.75" customHeight="1">
      <c r="A52" s="1">
        <v>1220145</v>
      </c>
      <c r="B52" s="38" t="s">
        <v>51</v>
      </c>
      <c r="F52" s="1"/>
      <c r="G52" s="81">
        <v>78686</v>
      </c>
      <c r="H52" s="81">
        <v>78686</v>
      </c>
    </row>
    <row r="53" spans="1:8" ht="24.75" customHeight="1">
      <c r="A53">
        <v>1220149</v>
      </c>
      <c r="B53" s="38" t="s">
        <v>52</v>
      </c>
      <c r="F53" s="1"/>
      <c r="G53" s="81">
        <v>1544595.84</v>
      </c>
      <c r="H53" s="81">
        <v>1894860.76</v>
      </c>
    </row>
    <row r="54" spans="1:8" ht="24.75" customHeight="1">
      <c r="A54" s="39" t="s">
        <v>53</v>
      </c>
      <c r="B54" t="s">
        <v>54</v>
      </c>
      <c r="F54" s="1"/>
      <c r="G54" s="81"/>
      <c r="H54" s="81">
        <v>559789.2</v>
      </c>
    </row>
    <row r="55" spans="1:8" ht="24.75" customHeight="1">
      <c r="A55" s="39">
        <v>1220107</v>
      </c>
      <c r="B55"/>
      <c r="F55" s="1"/>
      <c r="G55" s="81"/>
      <c r="H55" s="81">
        <v>292821</v>
      </c>
    </row>
    <row r="56" spans="1:8" ht="24.75" customHeight="1">
      <c r="A56" s="39">
        <v>1220132</v>
      </c>
      <c r="B56"/>
      <c r="F56" s="1"/>
      <c r="G56" s="81"/>
      <c r="H56" s="81">
        <v>972376.22</v>
      </c>
    </row>
    <row r="57" spans="1:8" ht="19.5" customHeight="1">
      <c r="A57" s="39" t="s">
        <v>53</v>
      </c>
      <c r="B57" t="s">
        <v>54</v>
      </c>
      <c r="F57" s="1"/>
      <c r="G57" s="1"/>
      <c r="H57" s="1"/>
    </row>
    <row r="58" spans="1:8" ht="19.5" customHeight="1">
      <c r="A58" s="40"/>
      <c r="B58" s="41"/>
      <c r="C58" s="41"/>
      <c r="D58" s="41"/>
      <c r="E58" s="41"/>
      <c r="F58" s="42"/>
      <c r="G58" s="43">
        <f>SUM(G49:G57)</f>
        <v>28016977.58</v>
      </c>
      <c r="H58" s="43">
        <f>SUM(H49:H57)</f>
        <v>31474595.31</v>
      </c>
    </row>
    <row r="59" spans="1:8" ht="12.75" customHeight="1">
      <c r="A59" s="31"/>
      <c r="B59" s="44"/>
      <c r="C59" s="33"/>
      <c r="D59" s="45"/>
      <c r="E59" s="33"/>
      <c r="F59" s="33"/>
      <c r="G59" s="33"/>
      <c r="H59" s="33"/>
    </row>
    <row r="60" spans="1:8" ht="12.75" customHeight="1">
      <c r="A60" s="31"/>
      <c r="B60" s="44"/>
      <c r="C60" s="33"/>
      <c r="D60" s="45"/>
      <c r="E60" s="33"/>
      <c r="F60" s="46" t="s">
        <v>55</v>
      </c>
      <c r="G60" s="47">
        <f>G36-G58</f>
        <v>0</v>
      </c>
      <c r="H60" s="47">
        <f>H36-H58</f>
        <v>0</v>
      </c>
    </row>
    <row r="61" spans="1:8" ht="14.25" customHeight="1">
      <c r="A61" s="2"/>
      <c r="B61" s="2"/>
      <c r="C61" s="2"/>
      <c r="D61" s="2"/>
      <c r="E61" s="33"/>
      <c r="F61" s="33"/>
      <c r="G61" s="33"/>
      <c r="H61" s="33"/>
    </row>
    <row r="62" spans="1:5" ht="14.25" customHeight="1">
      <c r="A62" s="2"/>
      <c r="B62" s="2"/>
      <c r="C62" s="2"/>
      <c r="D62" s="2"/>
      <c r="E62" s="2"/>
    </row>
    <row r="63" spans="1:5" ht="14.25" customHeight="1">
      <c r="A63" s="2"/>
      <c r="B63" s="2"/>
      <c r="C63" s="2"/>
      <c r="D63" s="2"/>
      <c r="E63" s="2"/>
    </row>
    <row r="64" spans="1:5" ht="14.25" customHeight="1">
      <c r="A64" s="2"/>
      <c r="B64" s="2"/>
      <c r="C64" s="2"/>
      <c r="D64" s="2"/>
      <c r="E64" s="2"/>
    </row>
    <row r="65" spans="1:5" ht="14.25" customHeight="1">
      <c r="A65" s="2"/>
      <c r="B65" s="2"/>
      <c r="C65" s="2"/>
      <c r="D65" s="2"/>
      <c r="E65" s="2"/>
    </row>
    <row r="66" spans="1:5" ht="14.25" customHeight="1">
      <c r="A66" s="2"/>
      <c r="B66" s="2"/>
      <c r="C66" s="2"/>
      <c r="D66" s="2"/>
      <c r="E66" s="2"/>
    </row>
    <row r="67" spans="1:5" ht="14.25" customHeight="1">
      <c r="A67" s="2"/>
      <c r="B67" s="2"/>
      <c r="C67" s="2"/>
      <c r="D67" s="2"/>
      <c r="E67" s="2"/>
    </row>
    <row r="68" spans="1:5" ht="14.25" customHeight="1">
      <c r="A68" s="2"/>
      <c r="B68" s="2"/>
      <c r="C68" s="2"/>
      <c r="D68" s="2"/>
      <c r="E68" s="2"/>
    </row>
    <row r="69" spans="1:5" ht="14.25" customHeight="1">
      <c r="A69" s="2"/>
      <c r="B69" s="2"/>
      <c r="C69" s="2"/>
      <c r="D69" s="2"/>
      <c r="E69" s="2"/>
    </row>
    <row r="70" spans="1:5" ht="14.25" customHeight="1">
      <c r="A70" s="2"/>
      <c r="B70" s="2"/>
      <c r="C70" s="2"/>
      <c r="D70" s="2"/>
      <c r="E70" s="2"/>
    </row>
    <row r="71" spans="1:5" ht="14.25" customHeight="1">
      <c r="A71" s="2"/>
      <c r="B71" s="2"/>
      <c r="C71" s="2"/>
      <c r="D71" s="2"/>
      <c r="E71" s="2"/>
    </row>
    <row r="72" spans="1:5" ht="14.25" customHeight="1">
      <c r="A72" s="2"/>
      <c r="B72" s="2"/>
      <c r="C72" s="2"/>
      <c r="D72" s="2"/>
      <c r="E72" s="2"/>
    </row>
    <row r="73" spans="1:5" ht="14.25" customHeight="1">
      <c r="A73" s="2"/>
      <c r="B73" s="2"/>
      <c r="C73" s="2"/>
      <c r="D73" s="2"/>
      <c r="E73" s="2"/>
    </row>
    <row r="74" spans="1:5" ht="14.25" customHeight="1">
      <c r="A74" s="2"/>
      <c r="B74" s="2"/>
      <c r="C74" s="2"/>
      <c r="D74" s="2"/>
      <c r="E74" s="2"/>
    </row>
    <row r="75" spans="1:5" ht="14.25" customHeight="1">
      <c r="A75" s="2"/>
      <c r="B75" s="2"/>
      <c r="C75" s="2"/>
      <c r="D75" s="2"/>
      <c r="E75" s="2"/>
    </row>
    <row r="76" spans="1:5" ht="14.25" customHeight="1">
      <c r="A76" s="2"/>
      <c r="B76" s="2"/>
      <c r="C76" s="2"/>
      <c r="D76" s="2"/>
      <c r="E76" s="2"/>
    </row>
    <row r="77" spans="1:5" ht="14.25" customHeight="1">
      <c r="A77" s="2"/>
      <c r="B77" s="2"/>
      <c r="C77" s="2"/>
      <c r="D77" s="2"/>
      <c r="E77" s="2"/>
    </row>
    <row r="78" spans="1:5" ht="14.25" customHeight="1">
      <c r="A78" s="2"/>
      <c r="B78" s="2"/>
      <c r="C78" s="2"/>
      <c r="D78" s="2"/>
      <c r="E78" s="2"/>
    </row>
    <row r="79" spans="1:5" ht="14.25" customHeight="1">
      <c r="A79" s="2"/>
      <c r="B79" s="2"/>
      <c r="C79" s="2"/>
      <c r="D79" s="2"/>
      <c r="E79" s="2"/>
    </row>
    <row r="80" spans="1:8" ht="14.25" customHeight="1">
      <c r="A80" s="2"/>
      <c r="B80" s="2"/>
      <c r="C80" s="2"/>
      <c r="D80" s="2"/>
      <c r="E80" s="48"/>
      <c r="F80" s="48"/>
      <c r="G80" s="48"/>
      <c r="H80" s="48"/>
    </row>
    <row r="81" spans="1:4" ht="14.25" customHeight="1">
      <c r="A81" s="2"/>
      <c r="B81" s="2"/>
      <c r="C81" s="2"/>
      <c r="D81" s="2"/>
    </row>
    <row r="82" spans="1:4" ht="14.25" customHeight="1">
      <c r="A82" s="2"/>
      <c r="B82" s="2"/>
      <c r="C82" s="2"/>
      <c r="D82" s="2"/>
    </row>
    <row r="83" spans="1:4" ht="14.25" customHeight="1">
      <c r="A83" s="2"/>
      <c r="B83" s="2"/>
      <c r="C83" s="2"/>
      <c r="D83" s="2"/>
    </row>
    <row r="84" spans="1:4" ht="14.25" customHeight="1">
      <c r="A84" s="2"/>
      <c r="B84" s="2"/>
      <c r="C84" s="2"/>
      <c r="D84" s="2"/>
    </row>
    <row r="85" spans="1:4" ht="14.25" customHeight="1">
      <c r="A85" s="2"/>
      <c r="B85" s="2"/>
      <c r="C85" s="2"/>
      <c r="D85" s="2"/>
    </row>
    <row r="86" spans="1:4" ht="14.25" customHeight="1">
      <c r="A86" s="2"/>
      <c r="B86" s="2"/>
      <c r="C86" s="2"/>
      <c r="D86" s="2"/>
    </row>
  </sheetData>
  <sheetProtection selectLockedCells="1" selectUnlockedCells="1"/>
  <mergeCells count="3">
    <mergeCell ref="A5:B5"/>
    <mergeCell ref="D5:F5"/>
    <mergeCell ref="G5:H5"/>
  </mergeCells>
  <printOptions/>
  <pageMargins left="0.43333333333333335" right="0.2361111111111111" top="0.9840277777777777" bottom="0.9840277777777777" header="0.5118055555555555" footer="0.5118055555555555"/>
  <pageSetup horizontalDpi="300" verticalDpi="300" orientation="landscape" paperSize="8" scale="90" r:id="rId1"/>
  <headerFooter alignWithMargins="0">
    <oddHeader>&amp;L&amp;"Arial,Grassetto"Consuntivo al 31/12/2021
Dettaglio crediti vincolati v/Regione - &amp;A&amp;CImporti in Euro,00&amp;R&amp;"Times New Roman,Normale"&amp;12ASR.....</oddHeader>
    <oddFooter>&amp;RPagina 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95" zoomScaleNormal="95" zoomScalePageLayoutView="0" workbookViewId="0" topLeftCell="A3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3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24" customHeight="1">
      <c r="A5" s="54">
        <v>4500129</v>
      </c>
      <c r="B5" s="55" t="s">
        <v>28</v>
      </c>
      <c r="C5" s="55"/>
      <c r="D5" s="55"/>
      <c r="E5" s="56"/>
      <c r="F5" s="57"/>
      <c r="G5" s="57"/>
      <c r="H5" s="58"/>
      <c r="I5" s="59">
        <f>G5+H5</f>
        <v>0</v>
      </c>
      <c r="J5" s="60">
        <f>F5-G5</f>
        <v>0</v>
      </c>
      <c r="K5" s="60">
        <f>F5-I5</f>
        <v>0</v>
      </c>
    </row>
    <row r="6" spans="1:11" ht="60">
      <c r="A6" s="54"/>
      <c r="B6" s="55"/>
      <c r="C6" s="55" t="s">
        <v>104</v>
      </c>
      <c r="D6" s="55" t="s">
        <v>104</v>
      </c>
      <c r="E6" s="55">
        <v>2003</v>
      </c>
      <c r="F6" s="77">
        <v>24900</v>
      </c>
      <c r="G6" s="57">
        <v>24900</v>
      </c>
      <c r="H6" s="58"/>
      <c r="I6" s="59">
        <f aca="true" t="shared" si="0" ref="I6:I42">G6+H6</f>
        <v>24900</v>
      </c>
      <c r="J6" s="60">
        <f aca="true" t="shared" si="1" ref="J6:J42">F6-G6</f>
        <v>0</v>
      </c>
      <c r="K6" s="60">
        <f aca="true" t="shared" si="2" ref="K6:K42">F6-I6</f>
        <v>0</v>
      </c>
    </row>
    <row r="7" spans="1:11" ht="24">
      <c r="A7" s="54"/>
      <c r="B7" s="55"/>
      <c r="C7" s="55" t="s">
        <v>105</v>
      </c>
      <c r="D7" s="55" t="s">
        <v>105</v>
      </c>
      <c r="E7" s="55">
        <v>2003</v>
      </c>
      <c r="F7" s="77">
        <v>119937.92</v>
      </c>
      <c r="G7" s="57">
        <v>119937.92</v>
      </c>
      <c r="H7" s="58"/>
      <c r="I7" s="59">
        <f t="shared" si="0"/>
        <v>119937.92</v>
      </c>
      <c r="J7" s="60">
        <f t="shared" si="1"/>
        <v>0</v>
      </c>
      <c r="K7" s="60">
        <f t="shared" si="2"/>
        <v>0</v>
      </c>
    </row>
    <row r="8" spans="1:11" ht="24">
      <c r="A8" s="54"/>
      <c r="B8" s="55"/>
      <c r="C8" s="55" t="s">
        <v>106</v>
      </c>
      <c r="D8" s="55" t="s">
        <v>106</v>
      </c>
      <c r="E8" s="55">
        <v>2005</v>
      </c>
      <c r="F8" s="77">
        <v>54314</v>
      </c>
      <c r="G8" s="57">
        <v>54314</v>
      </c>
      <c r="H8" s="58"/>
      <c r="I8" s="59">
        <f t="shared" si="0"/>
        <v>54314</v>
      </c>
      <c r="J8" s="60">
        <f t="shared" si="1"/>
        <v>0</v>
      </c>
      <c r="K8" s="60">
        <f t="shared" si="2"/>
        <v>0</v>
      </c>
    </row>
    <row r="9" spans="1:11" ht="24">
      <c r="A9" s="54"/>
      <c r="B9" s="55"/>
      <c r="C9" s="55" t="s">
        <v>107</v>
      </c>
      <c r="D9" s="55" t="s">
        <v>107</v>
      </c>
      <c r="E9" s="55">
        <v>2005</v>
      </c>
      <c r="F9" s="77">
        <v>30200</v>
      </c>
      <c r="G9" s="57">
        <v>30200</v>
      </c>
      <c r="H9" s="58"/>
      <c r="I9" s="59">
        <f t="shared" si="0"/>
        <v>30200</v>
      </c>
      <c r="J9" s="60">
        <f t="shared" si="1"/>
        <v>0</v>
      </c>
      <c r="K9" s="60">
        <f t="shared" si="2"/>
        <v>0</v>
      </c>
    </row>
    <row r="10" spans="1:11" ht="24">
      <c r="A10" s="54"/>
      <c r="B10" s="55"/>
      <c r="C10" s="55" t="s">
        <v>107</v>
      </c>
      <c r="D10" s="55" t="s">
        <v>107</v>
      </c>
      <c r="E10" s="55">
        <v>2005</v>
      </c>
      <c r="F10" s="77">
        <v>32749.98</v>
      </c>
      <c r="G10" s="57">
        <v>32749.98</v>
      </c>
      <c r="H10" s="58"/>
      <c r="I10" s="59">
        <f t="shared" si="0"/>
        <v>32749.98</v>
      </c>
      <c r="J10" s="60">
        <f t="shared" si="1"/>
        <v>0</v>
      </c>
      <c r="K10" s="60">
        <f t="shared" si="2"/>
        <v>0</v>
      </c>
    </row>
    <row r="11" spans="1:11" ht="24">
      <c r="A11" s="54"/>
      <c r="B11" s="55"/>
      <c r="C11" s="55" t="s">
        <v>107</v>
      </c>
      <c r="D11" s="55" t="s">
        <v>107</v>
      </c>
      <c r="E11" s="55">
        <v>2005</v>
      </c>
      <c r="F11" s="77">
        <v>78481.42</v>
      </c>
      <c r="G11" s="57">
        <v>78481.42</v>
      </c>
      <c r="H11" s="58"/>
      <c r="I11" s="59">
        <f t="shared" si="0"/>
        <v>78481.42</v>
      </c>
      <c r="J11" s="60">
        <f t="shared" si="1"/>
        <v>0</v>
      </c>
      <c r="K11" s="60">
        <f t="shared" si="2"/>
        <v>0</v>
      </c>
    </row>
    <row r="12" spans="1:11" ht="24">
      <c r="A12" s="54"/>
      <c r="B12" s="55"/>
      <c r="C12" s="55" t="s">
        <v>107</v>
      </c>
      <c r="D12" s="55" t="s">
        <v>107</v>
      </c>
      <c r="E12" s="55">
        <v>2005</v>
      </c>
      <c r="F12" s="77">
        <v>85806.34</v>
      </c>
      <c r="G12" s="57">
        <v>85806.34</v>
      </c>
      <c r="H12" s="58"/>
      <c r="I12" s="59">
        <f t="shared" si="0"/>
        <v>85806.34</v>
      </c>
      <c r="J12" s="60">
        <f t="shared" si="1"/>
        <v>0</v>
      </c>
      <c r="K12" s="60">
        <f t="shared" si="2"/>
        <v>0</v>
      </c>
    </row>
    <row r="13" spans="1:11" ht="24">
      <c r="A13" s="54"/>
      <c r="B13" s="55"/>
      <c r="C13" s="55" t="s">
        <v>107</v>
      </c>
      <c r="D13" s="55" t="s">
        <v>107</v>
      </c>
      <c r="E13" s="55">
        <v>2005</v>
      </c>
      <c r="F13" s="77">
        <v>102630</v>
      </c>
      <c r="G13" s="57">
        <v>102630</v>
      </c>
      <c r="H13" s="58"/>
      <c r="I13" s="59">
        <f t="shared" si="0"/>
        <v>102630</v>
      </c>
      <c r="J13" s="60">
        <f t="shared" si="1"/>
        <v>0</v>
      </c>
      <c r="K13" s="60">
        <f t="shared" si="2"/>
        <v>0</v>
      </c>
    </row>
    <row r="14" spans="1:11" ht="24">
      <c r="A14" s="54"/>
      <c r="B14" s="55"/>
      <c r="C14" s="55" t="s">
        <v>107</v>
      </c>
      <c r="D14" s="55" t="s">
        <v>107</v>
      </c>
      <c r="E14" s="55">
        <v>2005</v>
      </c>
      <c r="F14" s="77">
        <v>143399.18</v>
      </c>
      <c r="G14" s="57">
        <v>143399.18</v>
      </c>
      <c r="H14" s="58"/>
      <c r="I14" s="59">
        <f t="shared" si="0"/>
        <v>143399.18</v>
      </c>
      <c r="J14" s="60">
        <f t="shared" si="1"/>
        <v>0</v>
      </c>
      <c r="K14" s="60">
        <f t="shared" si="2"/>
        <v>0</v>
      </c>
    </row>
    <row r="15" spans="1:11" ht="24">
      <c r="A15" s="54"/>
      <c r="B15" s="55"/>
      <c r="C15" s="55" t="s">
        <v>107</v>
      </c>
      <c r="D15" s="55" t="s">
        <v>107</v>
      </c>
      <c r="E15" s="55">
        <v>2005</v>
      </c>
      <c r="F15" s="77">
        <v>153888.77</v>
      </c>
      <c r="G15" s="57">
        <v>153888.77</v>
      </c>
      <c r="H15" s="58"/>
      <c r="I15" s="59">
        <f t="shared" si="0"/>
        <v>153888.77</v>
      </c>
      <c r="J15" s="60">
        <f t="shared" si="1"/>
        <v>0</v>
      </c>
      <c r="K15" s="60">
        <f t="shared" si="2"/>
        <v>0</v>
      </c>
    </row>
    <row r="16" spans="1:11" ht="24">
      <c r="A16" s="54"/>
      <c r="B16" s="55"/>
      <c r="C16" s="55" t="s">
        <v>107</v>
      </c>
      <c r="D16" s="55" t="s">
        <v>107</v>
      </c>
      <c r="E16" s="55">
        <v>2005</v>
      </c>
      <c r="F16" s="77">
        <v>832975.98</v>
      </c>
      <c r="G16" s="57">
        <v>832975.98</v>
      </c>
      <c r="H16" s="58"/>
      <c r="I16" s="59">
        <f t="shared" si="0"/>
        <v>832975.98</v>
      </c>
      <c r="J16" s="60">
        <f t="shared" si="1"/>
        <v>0</v>
      </c>
      <c r="K16" s="60">
        <f t="shared" si="2"/>
        <v>0</v>
      </c>
    </row>
    <row r="17" spans="1:11" ht="36">
      <c r="A17" s="54"/>
      <c r="B17" s="55"/>
      <c r="C17" s="55" t="s">
        <v>108</v>
      </c>
      <c r="D17" s="55" t="s">
        <v>108</v>
      </c>
      <c r="E17" s="55">
        <v>2006</v>
      </c>
      <c r="F17" s="77">
        <v>6364.8</v>
      </c>
      <c r="G17" s="57">
        <v>6364.8</v>
      </c>
      <c r="H17" s="58"/>
      <c r="I17" s="59">
        <f t="shared" si="0"/>
        <v>6364.8</v>
      </c>
      <c r="J17" s="60">
        <f t="shared" si="1"/>
        <v>0</v>
      </c>
      <c r="K17" s="60">
        <f t="shared" si="2"/>
        <v>0</v>
      </c>
    </row>
    <row r="18" spans="1:11" ht="24">
      <c r="A18" s="54"/>
      <c r="B18" s="55"/>
      <c r="C18" s="55" t="s">
        <v>109</v>
      </c>
      <c r="D18" s="55" t="s">
        <v>109</v>
      </c>
      <c r="E18" s="55">
        <v>2006</v>
      </c>
      <c r="F18" s="77">
        <v>180000</v>
      </c>
      <c r="G18" s="57">
        <v>180000</v>
      </c>
      <c r="H18" s="58"/>
      <c r="I18" s="59">
        <f t="shared" si="0"/>
        <v>180000</v>
      </c>
      <c r="J18" s="60">
        <f t="shared" si="1"/>
        <v>0</v>
      </c>
      <c r="K18" s="60">
        <f t="shared" si="2"/>
        <v>0</v>
      </c>
    </row>
    <row r="19" spans="1:11" ht="24">
      <c r="A19" s="54"/>
      <c r="B19" s="55"/>
      <c r="C19" s="55" t="s">
        <v>110</v>
      </c>
      <c r="D19" s="55" t="s">
        <v>110</v>
      </c>
      <c r="E19" s="55">
        <v>2006</v>
      </c>
      <c r="F19" s="77">
        <v>189000</v>
      </c>
      <c r="G19" s="57">
        <v>189000</v>
      </c>
      <c r="H19" s="58"/>
      <c r="I19" s="59">
        <f t="shared" si="0"/>
        <v>189000</v>
      </c>
      <c r="J19" s="60">
        <f t="shared" si="1"/>
        <v>0</v>
      </c>
      <c r="K19" s="60">
        <f t="shared" si="2"/>
        <v>0</v>
      </c>
    </row>
    <row r="20" spans="1:11" ht="24">
      <c r="A20" s="54"/>
      <c r="B20" s="55"/>
      <c r="C20" s="55" t="s">
        <v>111</v>
      </c>
      <c r="D20" s="55" t="s">
        <v>111</v>
      </c>
      <c r="E20" s="55">
        <v>2008</v>
      </c>
      <c r="F20" s="77">
        <v>8000</v>
      </c>
      <c r="G20" s="57">
        <v>8000</v>
      </c>
      <c r="H20" s="58"/>
      <c r="I20" s="59">
        <f t="shared" si="0"/>
        <v>8000</v>
      </c>
      <c r="J20" s="60">
        <f t="shared" si="1"/>
        <v>0</v>
      </c>
      <c r="K20" s="60">
        <f t="shared" si="2"/>
        <v>0</v>
      </c>
    </row>
    <row r="21" spans="1:11" ht="48">
      <c r="A21" s="54"/>
      <c r="B21" s="55"/>
      <c r="C21" s="55" t="s">
        <v>112</v>
      </c>
      <c r="D21" s="55" t="s">
        <v>112</v>
      </c>
      <c r="E21" s="55">
        <v>2008</v>
      </c>
      <c r="F21" s="77">
        <v>81</v>
      </c>
      <c r="G21" s="57">
        <v>81</v>
      </c>
      <c r="H21" s="58"/>
      <c r="I21" s="59">
        <f t="shared" si="0"/>
        <v>81</v>
      </c>
      <c r="J21" s="60">
        <f t="shared" si="1"/>
        <v>0</v>
      </c>
      <c r="K21" s="60">
        <f t="shared" si="2"/>
        <v>0</v>
      </c>
    </row>
    <row r="22" spans="1:11" ht="24">
      <c r="A22" s="54"/>
      <c r="B22" s="55"/>
      <c r="C22" s="55" t="s">
        <v>113</v>
      </c>
      <c r="D22" s="55" t="s">
        <v>113</v>
      </c>
      <c r="E22" s="55">
        <v>2009</v>
      </c>
      <c r="F22" s="77">
        <v>23034.05</v>
      </c>
      <c r="G22" s="57">
        <v>23034.05</v>
      </c>
      <c r="H22" s="58"/>
      <c r="I22" s="59">
        <f t="shared" si="0"/>
        <v>23034.05</v>
      </c>
      <c r="J22" s="60">
        <f t="shared" si="1"/>
        <v>0</v>
      </c>
      <c r="K22" s="60">
        <f t="shared" si="2"/>
        <v>0</v>
      </c>
    </row>
    <row r="23" spans="1:11" ht="24">
      <c r="A23" s="54"/>
      <c r="B23" s="55"/>
      <c r="C23" s="55" t="s">
        <v>114</v>
      </c>
      <c r="D23" s="55" t="s">
        <v>114</v>
      </c>
      <c r="E23" s="55">
        <v>2008</v>
      </c>
      <c r="F23" s="77">
        <v>17216.08</v>
      </c>
      <c r="G23" s="57">
        <v>17216.08</v>
      </c>
      <c r="H23" s="58"/>
      <c r="I23" s="59">
        <f t="shared" si="0"/>
        <v>17216.08</v>
      </c>
      <c r="J23" s="60">
        <f t="shared" si="1"/>
        <v>0</v>
      </c>
      <c r="K23" s="60">
        <f t="shared" si="2"/>
        <v>0</v>
      </c>
    </row>
    <row r="24" spans="1:11" ht="24">
      <c r="A24" s="54"/>
      <c r="B24" s="55"/>
      <c r="C24" s="55" t="s">
        <v>115</v>
      </c>
      <c r="D24" s="55" t="s">
        <v>115</v>
      </c>
      <c r="E24" s="55">
        <v>2009</v>
      </c>
      <c r="F24" s="77">
        <v>61384.17</v>
      </c>
      <c r="G24" s="57">
        <v>61384.17</v>
      </c>
      <c r="H24" s="58"/>
      <c r="I24" s="59">
        <f t="shared" si="0"/>
        <v>61384.17</v>
      </c>
      <c r="J24" s="60">
        <f t="shared" si="1"/>
        <v>0</v>
      </c>
      <c r="K24" s="60">
        <f t="shared" si="2"/>
        <v>0</v>
      </c>
    </row>
    <row r="25" spans="1:11" ht="24">
      <c r="A25" s="54"/>
      <c r="B25" s="55"/>
      <c r="C25" s="55" t="s">
        <v>116</v>
      </c>
      <c r="D25" s="55" t="s">
        <v>116</v>
      </c>
      <c r="E25" s="55">
        <v>2009</v>
      </c>
      <c r="F25" s="77">
        <v>7000</v>
      </c>
      <c r="G25" s="57">
        <v>7000</v>
      </c>
      <c r="H25" s="58"/>
      <c r="I25" s="59">
        <f t="shared" si="0"/>
        <v>7000</v>
      </c>
      <c r="J25" s="60">
        <f t="shared" si="1"/>
        <v>0</v>
      </c>
      <c r="K25" s="60">
        <f t="shared" si="2"/>
        <v>0</v>
      </c>
    </row>
    <row r="26" spans="1:11" ht="24">
      <c r="A26" s="54"/>
      <c r="B26" s="55"/>
      <c r="C26" s="55" t="s">
        <v>117</v>
      </c>
      <c r="D26" s="55" t="s">
        <v>117</v>
      </c>
      <c r="E26" s="55">
        <v>2009</v>
      </c>
      <c r="F26" s="77">
        <v>6000</v>
      </c>
      <c r="G26" s="57">
        <v>6000</v>
      </c>
      <c r="H26" s="58"/>
      <c r="I26" s="59">
        <f t="shared" si="0"/>
        <v>6000</v>
      </c>
      <c r="J26" s="60">
        <f t="shared" si="1"/>
        <v>0</v>
      </c>
      <c r="K26" s="60">
        <f t="shared" si="2"/>
        <v>0</v>
      </c>
    </row>
    <row r="27" spans="1:11" ht="24">
      <c r="A27" s="54"/>
      <c r="B27" s="55"/>
      <c r="C27" s="55" t="s">
        <v>118</v>
      </c>
      <c r="D27" s="55" t="s">
        <v>118</v>
      </c>
      <c r="E27" s="55">
        <v>2009</v>
      </c>
      <c r="F27" s="77">
        <v>25000</v>
      </c>
      <c r="G27" s="57">
        <v>25000</v>
      </c>
      <c r="H27" s="58"/>
      <c r="I27" s="59">
        <f t="shared" si="0"/>
        <v>25000</v>
      </c>
      <c r="J27" s="60">
        <f t="shared" si="1"/>
        <v>0</v>
      </c>
      <c r="K27" s="60">
        <f t="shared" si="2"/>
        <v>0</v>
      </c>
    </row>
    <row r="28" spans="1:11" ht="24">
      <c r="A28" s="54"/>
      <c r="B28" s="55"/>
      <c r="C28" s="55" t="s">
        <v>119</v>
      </c>
      <c r="D28" s="55" t="s">
        <v>119</v>
      </c>
      <c r="E28" s="55">
        <v>2009</v>
      </c>
      <c r="F28" s="77">
        <v>120000</v>
      </c>
      <c r="G28" s="57">
        <v>120000</v>
      </c>
      <c r="H28" s="58"/>
      <c r="I28" s="59">
        <f t="shared" si="0"/>
        <v>120000</v>
      </c>
      <c r="J28" s="60">
        <f t="shared" si="1"/>
        <v>0</v>
      </c>
      <c r="K28" s="60">
        <f t="shared" si="2"/>
        <v>0</v>
      </c>
    </row>
    <row r="29" spans="1:11" ht="24">
      <c r="A29" s="54"/>
      <c r="B29" s="55"/>
      <c r="C29" s="55" t="s">
        <v>120</v>
      </c>
      <c r="D29" s="55" t="s">
        <v>120</v>
      </c>
      <c r="E29" s="55">
        <v>2009</v>
      </c>
      <c r="F29" s="77">
        <v>300000</v>
      </c>
      <c r="G29" s="57">
        <v>300000</v>
      </c>
      <c r="H29" s="58"/>
      <c r="I29" s="59">
        <f t="shared" si="0"/>
        <v>300000</v>
      </c>
      <c r="J29" s="60">
        <f t="shared" si="1"/>
        <v>0</v>
      </c>
      <c r="K29" s="60">
        <f t="shared" si="2"/>
        <v>0</v>
      </c>
    </row>
    <row r="30" spans="1:11" ht="24">
      <c r="A30" s="54"/>
      <c r="B30" s="55"/>
      <c r="C30" s="55" t="s">
        <v>121</v>
      </c>
      <c r="D30" s="55" t="s">
        <v>121</v>
      </c>
      <c r="E30" s="55">
        <v>2011</v>
      </c>
      <c r="F30" s="77">
        <v>15790.92</v>
      </c>
      <c r="G30" s="57">
        <v>15790.92</v>
      </c>
      <c r="H30" s="58"/>
      <c r="I30" s="59">
        <f t="shared" si="0"/>
        <v>15790.92</v>
      </c>
      <c r="J30" s="60">
        <f t="shared" si="1"/>
        <v>0</v>
      </c>
      <c r="K30" s="60">
        <f t="shared" si="2"/>
        <v>0</v>
      </c>
    </row>
    <row r="31" spans="1:11" ht="36">
      <c r="A31" s="54"/>
      <c r="B31" s="55"/>
      <c r="C31" s="55" t="s">
        <v>122</v>
      </c>
      <c r="D31" s="55" t="s">
        <v>122</v>
      </c>
      <c r="E31" s="55">
        <v>2003</v>
      </c>
      <c r="F31" s="77">
        <v>1750</v>
      </c>
      <c r="G31" s="57">
        <v>1750</v>
      </c>
      <c r="H31" s="58"/>
      <c r="I31" s="59">
        <f t="shared" si="0"/>
        <v>1750</v>
      </c>
      <c r="J31" s="60">
        <f t="shared" si="1"/>
        <v>0</v>
      </c>
      <c r="K31" s="60">
        <f t="shared" si="2"/>
        <v>0</v>
      </c>
    </row>
    <row r="32" spans="1:11" ht="36">
      <c r="A32" s="54"/>
      <c r="B32" s="55"/>
      <c r="C32" s="55" t="s">
        <v>123</v>
      </c>
      <c r="D32" s="55" t="s">
        <v>123</v>
      </c>
      <c r="E32" s="55">
        <v>2005</v>
      </c>
      <c r="F32" s="77">
        <v>30358</v>
      </c>
      <c r="G32" s="57">
        <v>30358</v>
      </c>
      <c r="H32" s="58"/>
      <c r="I32" s="59">
        <f t="shared" si="0"/>
        <v>30358</v>
      </c>
      <c r="J32" s="60">
        <f t="shared" si="1"/>
        <v>0</v>
      </c>
      <c r="K32" s="60">
        <f t="shared" si="2"/>
        <v>0</v>
      </c>
    </row>
    <row r="33" spans="1:11" ht="36">
      <c r="A33" s="54"/>
      <c r="B33" s="55"/>
      <c r="C33" s="55" t="s">
        <v>124</v>
      </c>
      <c r="D33" s="55" t="s">
        <v>124</v>
      </c>
      <c r="E33" s="55">
        <v>2005</v>
      </c>
      <c r="F33" s="77">
        <v>423.56</v>
      </c>
      <c r="G33" s="57">
        <v>423.56</v>
      </c>
      <c r="H33" s="58"/>
      <c r="I33" s="59">
        <f t="shared" si="0"/>
        <v>423.56</v>
      </c>
      <c r="J33" s="60">
        <f t="shared" si="1"/>
        <v>0</v>
      </c>
      <c r="K33" s="60">
        <f t="shared" si="2"/>
        <v>0</v>
      </c>
    </row>
    <row r="34" spans="1:11" ht="48">
      <c r="A34" s="54"/>
      <c r="B34" s="55"/>
      <c r="C34" s="55" t="s">
        <v>125</v>
      </c>
      <c r="D34" s="55" t="s">
        <v>125</v>
      </c>
      <c r="E34" s="55">
        <v>2001</v>
      </c>
      <c r="F34" s="77">
        <v>8521.54</v>
      </c>
      <c r="G34" s="57">
        <v>8521.54</v>
      </c>
      <c r="H34" s="58"/>
      <c r="I34" s="59">
        <f t="shared" si="0"/>
        <v>8521.54</v>
      </c>
      <c r="J34" s="60">
        <f t="shared" si="1"/>
        <v>0</v>
      </c>
      <c r="K34" s="60">
        <f t="shared" si="2"/>
        <v>0</v>
      </c>
    </row>
    <row r="35" spans="1:11" ht="36">
      <c r="A35" s="54"/>
      <c r="B35" s="55"/>
      <c r="C35" s="55" t="s">
        <v>126</v>
      </c>
      <c r="D35" s="55" t="s">
        <v>126</v>
      </c>
      <c r="E35" s="55">
        <v>2001</v>
      </c>
      <c r="F35" s="77">
        <v>12653.19</v>
      </c>
      <c r="G35" s="57">
        <v>12653.19</v>
      </c>
      <c r="H35" s="58"/>
      <c r="I35" s="59">
        <f t="shared" si="0"/>
        <v>12653.19</v>
      </c>
      <c r="J35" s="60">
        <f t="shared" si="1"/>
        <v>0</v>
      </c>
      <c r="K35" s="60">
        <f t="shared" si="2"/>
        <v>0</v>
      </c>
    </row>
    <row r="36" spans="1:11" ht="36">
      <c r="A36" s="54"/>
      <c r="B36" s="55"/>
      <c r="C36" s="55" t="s">
        <v>127</v>
      </c>
      <c r="D36" s="55" t="s">
        <v>127</v>
      </c>
      <c r="E36" s="55">
        <v>2001</v>
      </c>
      <c r="F36" s="77">
        <v>49988.75</v>
      </c>
      <c r="G36" s="57">
        <v>49988.75</v>
      </c>
      <c r="H36" s="58"/>
      <c r="I36" s="59">
        <f t="shared" si="0"/>
        <v>49988.75</v>
      </c>
      <c r="J36" s="60">
        <f t="shared" si="1"/>
        <v>0</v>
      </c>
      <c r="K36" s="60">
        <f t="shared" si="2"/>
        <v>0</v>
      </c>
    </row>
    <row r="37" spans="1:11" ht="36">
      <c r="A37" s="54"/>
      <c r="B37" s="55"/>
      <c r="C37" s="55" t="s">
        <v>128</v>
      </c>
      <c r="D37" s="55" t="s">
        <v>128</v>
      </c>
      <c r="E37" s="55">
        <v>2015</v>
      </c>
      <c r="F37" s="77">
        <v>58748.56</v>
      </c>
      <c r="G37" s="57">
        <v>58748.56</v>
      </c>
      <c r="H37" s="58"/>
      <c r="I37" s="59">
        <f t="shared" si="0"/>
        <v>58748.56</v>
      </c>
      <c r="J37" s="60">
        <f t="shared" si="1"/>
        <v>0</v>
      </c>
      <c r="K37" s="60">
        <f t="shared" si="2"/>
        <v>0</v>
      </c>
    </row>
    <row r="38" spans="1:11" ht="36">
      <c r="A38" s="54"/>
      <c r="B38" s="55"/>
      <c r="C38" s="55" t="s">
        <v>129</v>
      </c>
      <c r="D38" s="55" t="s">
        <v>129</v>
      </c>
      <c r="E38" s="55">
        <v>2016</v>
      </c>
      <c r="F38" s="77">
        <v>8392.64</v>
      </c>
      <c r="G38" s="57">
        <v>8392.64</v>
      </c>
      <c r="H38" s="58"/>
      <c r="I38" s="59">
        <f t="shared" si="0"/>
        <v>8392.64</v>
      </c>
      <c r="J38" s="60">
        <f t="shared" si="1"/>
        <v>0</v>
      </c>
      <c r="K38" s="60">
        <f t="shared" si="2"/>
        <v>0</v>
      </c>
    </row>
    <row r="39" spans="1:11" ht="36">
      <c r="A39" s="54"/>
      <c r="B39" s="55"/>
      <c r="C39" s="55" t="s">
        <v>130</v>
      </c>
      <c r="D39" s="55" t="s">
        <v>130</v>
      </c>
      <c r="E39" s="55">
        <v>2016</v>
      </c>
      <c r="F39" s="77">
        <v>144773.36</v>
      </c>
      <c r="G39" s="57">
        <v>144773.36</v>
      </c>
      <c r="H39" s="58"/>
      <c r="I39" s="59">
        <f t="shared" si="0"/>
        <v>144773.36</v>
      </c>
      <c r="J39" s="60">
        <f t="shared" si="1"/>
        <v>0</v>
      </c>
      <c r="K39" s="60">
        <f t="shared" si="2"/>
        <v>0</v>
      </c>
    </row>
    <row r="40" spans="1:11" ht="36">
      <c r="A40" s="54"/>
      <c r="B40" s="55"/>
      <c r="C40" s="55" t="s">
        <v>131</v>
      </c>
      <c r="D40" s="55" t="s">
        <v>131</v>
      </c>
      <c r="E40" s="55">
        <v>2016</v>
      </c>
      <c r="F40" s="77">
        <v>7334.56</v>
      </c>
      <c r="G40" s="57">
        <v>7334.56</v>
      </c>
      <c r="H40" s="58"/>
      <c r="I40" s="59">
        <f t="shared" si="0"/>
        <v>7334.56</v>
      </c>
      <c r="J40" s="60">
        <f t="shared" si="1"/>
        <v>0</v>
      </c>
      <c r="K40" s="60">
        <f t="shared" si="2"/>
        <v>0</v>
      </c>
    </row>
    <row r="41" spans="1:11" ht="24">
      <c r="A41" s="54"/>
      <c r="B41" s="55"/>
      <c r="C41" s="55" t="s">
        <v>132</v>
      </c>
      <c r="D41" s="55" t="s">
        <v>133</v>
      </c>
      <c r="E41" s="55">
        <v>2020</v>
      </c>
      <c r="F41" s="77">
        <v>100714.56</v>
      </c>
      <c r="G41" s="57">
        <v>100714.56</v>
      </c>
      <c r="H41" s="58"/>
      <c r="I41" s="59">
        <f t="shared" si="0"/>
        <v>100714.56</v>
      </c>
      <c r="J41" s="60">
        <f t="shared" si="1"/>
        <v>0</v>
      </c>
      <c r="K41" s="60">
        <f t="shared" si="2"/>
        <v>0</v>
      </c>
    </row>
    <row r="42" spans="1:11" ht="36">
      <c r="A42" s="54"/>
      <c r="B42" s="55"/>
      <c r="C42" s="55" t="s">
        <v>134</v>
      </c>
      <c r="D42" s="55" t="s">
        <v>135</v>
      </c>
      <c r="E42" s="55">
        <v>2020</v>
      </c>
      <c r="F42" s="77">
        <v>18883.5</v>
      </c>
      <c r="G42" s="57"/>
      <c r="H42" s="58">
        <v>18883.5</v>
      </c>
      <c r="I42" s="59">
        <f t="shared" si="0"/>
        <v>18883.5</v>
      </c>
      <c r="J42" s="60">
        <f t="shared" si="1"/>
        <v>18883.5</v>
      </c>
      <c r="K42" s="60">
        <f t="shared" si="2"/>
        <v>0</v>
      </c>
    </row>
    <row r="43" spans="1:11" ht="12.75" customHeight="1">
      <c r="A43" s="54"/>
      <c r="B43" s="55"/>
      <c r="C43" s="55"/>
      <c r="D43" s="55"/>
      <c r="E43" s="56"/>
      <c r="F43" s="57"/>
      <c r="G43" s="57"/>
      <c r="H43" s="58"/>
      <c r="I43" s="59">
        <f>G43+H43</f>
        <v>0</v>
      </c>
      <c r="J43" s="60">
        <f>F43-G43</f>
        <v>0</v>
      </c>
      <c r="K43" s="60">
        <f>F43-I43</f>
        <v>0</v>
      </c>
    </row>
    <row r="44" spans="1:11" ht="12.75" customHeight="1">
      <c r="A44" s="54"/>
      <c r="B44" s="55"/>
      <c r="C44" s="55"/>
      <c r="D44" s="55"/>
      <c r="E44" s="56"/>
      <c r="F44" s="57"/>
      <c r="G44" s="57"/>
      <c r="H44" s="58"/>
      <c r="I44" s="59">
        <f>G44+H44</f>
        <v>0</v>
      </c>
      <c r="J44" s="60">
        <f>F44-G44</f>
        <v>0</v>
      </c>
      <c r="K44" s="60">
        <f>F44-I44</f>
        <v>0</v>
      </c>
    </row>
    <row r="45" spans="1:11" ht="12.75" customHeight="1">
      <c r="A45" s="54"/>
      <c r="B45" s="55"/>
      <c r="C45" s="55"/>
      <c r="D45" s="55"/>
      <c r="E45" s="61"/>
      <c r="F45" s="57"/>
      <c r="G45" s="57"/>
      <c r="H45" s="58"/>
      <c r="I45" s="59">
        <f>G45+H45</f>
        <v>0</v>
      </c>
      <c r="J45" s="60">
        <f>F45-G45</f>
        <v>0</v>
      </c>
      <c r="K45" s="60">
        <f>F45-I45</f>
        <v>0</v>
      </c>
    </row>
    <row r="46" spans="1:11" ht="12.75" customHeight="1">
      <c r="A46" s="62" t="s">
        <v>41</v>
      </c>
      <c r="B46" s="63"/>
      <c r="C46" s="63"/>
      <c r="D46" s="63"/>
      <c r="E46" s="64"/>
      <c r="F46" s="25">
        <f aca="true" t="shared" si="3" ref="F46:K46">SUM(F5:F45)</f>
        <v>3060696.8300000005</v>
      </c>
      <c r="G46" s="25">
        <f t="shared" si="3"/>
        <v>3041813.3300000005</v>
      </c>
      <c r="H46" s="25">
        <f t="shared" si="3"/>
        <v>18883.5</v>
      </c>
      <c r="I46" s="25">
        <f t="shared" si="3"/>
        <v>3060696.8300000005</v>
      </c>
      <c r="J46" s="25">
        <f t="shared" si="3"/>
        <v>18883.5</v>
      </c>
      <c r="K46" s="25">
        <f t="shared" si="3"/>
        <v>0</v>
      </c>
    </row>
    <row r="47" spans="1:8" ht="12.75" customHeight="1">
      <c r="A47" s="65"/>
      <c r="B47" s="66"/>
      <c r="C47" s="66"/>
      <c r="D47" s="66"/>
      <c r="E47" s="67"/>
      <c r="F47" s="67"/>
      <c r="G47" s="67"/>
      <c r="H47" s="67"/>
    </row>
    <row r="48" spans="1:8" s="70" customFormat="1" ht="12.75" customHeight="1">
      <c r="A48" s="68"/>
      <c r="B48" s="69"/>
      <c r="C48" s="69"/>
      <c r="D48" s="69"/>
      <c r="F48" s="34"/>
      <c r="G48" s="49"/>
      <c r="H48" s="67"/>
    </row>
    <row r="49" spans="1:8" s="70" customFormat="1" ht="12.75" customHeight="1">
      <c r="A49" s="65" t="s">
        <v>42</v>
      </c>
      <c r="B49" s="69"/>
      <c r="C49" s="69"/>
      <c r="D49" s="69"/>
      <c r="F49" s="34"/>
      <c r="G49" s="49"/>
      <c r="H49" s="49"/>
    </row>
    <row r="50" spans="1:8" s="70" customFormat="1" ht="12.75" customHeight="1">
      <c r="A50" s="68"/>
      <c r="B50" s="69"/>
      <c r="C50" s="69"/>
      <c r="D50" s="69"/>
      <c r="F50" s="34"/>
      <c r="G50" s="49"/>
      <c r="H50" s="49"/>
    </row>
    <row r="51" spans="1:8" s="70" customFormat="1" ht="13.5" customHeight="1">
      <c r="A51" s="68"/>
      <c r="B51" s="69"/>
      <c r="C51" s="69"/>
      <c r="D51" s="69"/>
      <c r="F51" s="34"/>
      <c r="G51" s="49"/>
      <c r="H51" s="49"/>
    </row>
    <row r="52" spans="1:5" ht="13.5" customHeight="1">
      <c r="A52" s="71"/>
      <c r="B52" s="72" t="s">
        <v>60</v>
      </c>
      <c r="C52" s="72"/>
      <c r="D52" s="72"/>
      <c r="E52" s="73"/>
    </row>
    <row r="53" spans="1:4" ht="12.75" customHeight="1">
      <c r="A53" s="74"/>
      <c r="B53" s="72"/>
      <c r="C53" s="72"/>
      <c r="D53" s="72"/>
    </row>
    <row r="54" spans="1:4" ht="12.75" customHeight="1">
      <c r="A54" s="74"/>
      <c r="B54" s="72"/>
      <c r="C54" s="72"/>
      <c r="D54" s="72"/>
    </row>
    <row r="55" spans="1:4" ht="12.75" customHeight="1">
      <c r="A55" s="74"/>
      <c r="B55" s="72"/>
      <c r="C55" s="72"/>
      <c r="D55" s="72"/>
    </row>
    <row r="56" spans="1:4" ht="12.75" customHeight="1">
      <c r="A56" s="74"/>
      <c r="B56" s="72"/>
      <c r="C56" s="72"/>
      <c r="D56" s="72"/>
    </row>
    <row r="57" spans="1:4" ht="12.75" customHeight="1">
      <c r="A57" s="74"/>
      <c r="B57" s="72"/>
      <c r="C57" s="72"/>
      <c r="D57" s="72"/>
    </row>
    <row r="58" spans="1:4" ht="12.75" customHeight="1">
      <c r="A58" s="74"/>
      <c r="B58" s="72"/>
      <c r="C58" s="72"/>
      <c r="D58" s="72"/>
    </row>
    <row r="59" spans="1:4" ht="12.75" customHeight="1">
      <c r="A59" s="74"/>
      <c r="B59" s="72"/>
      <c r="C59" s="72"/>
      <c r="D59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Euro,00&amp;R&amp;"Times New Roman,Normale"&amp;12ASR......</oddHeader>
    <oddFooter>&amp;RPagina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5" zoomScaleNormal="95" zoomScalePageLayoutView="0" workbookViewId="0" topLeftCell="A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3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24" customHeight="1">
      <c r="A5" s="54">
        <v>4500141</v>
      </c>
      <c r="B5" s="55" t="s">
        <v>29</v>
      </c>
      <c r="C5" s="55"/>
      <c r="D5" s="55"/>
      <c r="E5" s="56"/>
      <c r="F5" s="57"/>
      <c r="G5" s="57"/>
      <c r="H5" s="58"/>
      <c r="I5" s="59">
        <f aca="true" t="shared" si="0" ref="I5:I10">G5+H5</f>
        <v>0</v>
      </c>
      <c r="J5" s="60">
        <f aca="true" t="shared" si="1" ref="J5:J10">F5-G5</f>
        <v>0</v>
      </c>
      <c r="K5" s="60">
        <f aca="true" t="shared" si="2" ref="K5:K10">F5-I5</f>
        <v>0</v>
      </c>
    </row>
    <row r="6" spans="1:11" ht="24">
      <c r="A6" s="54"/>
      <c r="B6" s="55"/>
      <c r="C6" s="55" t="s">
        <v>136</v>
      </c>
      <c r="D6" s="55" t="s">
        <v>136</v>
      </c>
      <c r="E6" s="56">
        <v>2008</v>
      </c>
      <c r="F6" s="57">
        <v>250000</v>
      </c>
      <c r="G6" s="57">
        <v>250000</v>
      </c>
      <c r="H6" s="58"/>
      <c r="I6" s="59">
        <f t="shared" si="0"/>
        <v>250000</v>
      </c>
      <c r="J6" s="60">
        <f t="shared" si="1"/>
        <v>0</v>
      </c>
      <c r="K6" s="60">
        <f t="shared" si="2"/>
        <v>0</v>
      </c>
    </row>
    <row r="7" spans="1:11" ht="12.75" customHeight="1">
      <c r="A7" s="54"/>
      <c r="B7" s="55"/>
      <c r="C7" s="55"/>
      <c r="D7" s="55"/>
      <c r="E7" s="56"/>
      <c r="F7" s="57"/>
      <c r="G7" s="57"/>
      <c r="H7" s="58"/>
      <c r="I7" s="59">
        <f t="shared" si="0"/>
        <v>0</v>
      </c>
      <c r="J7" s="60">
        <f t="shared" si="1"/>
        <v>0</v>
      </c>
      <c r="K7" s="60">
        <f t="shared" si="2"/>
        <v>0</v>
      </c>
    </row>
    <row r="8" spans="1:11" ht="12.75" customHeight="1">
      <c r="A8" s="54"/>
      <c r="B8" s="55"/>
      <c r="C8" s="55"/>
      <c r="D8" s="55"/>
      <c r="E8" s="56"/>
      <c r="F8" s="57"/>
      <c r="G8" s="57"/>
      <c r="H8" s="58"/>
      <c r="I8" s="59">
        <f t="shared" si="0"/>
        <v>0</v>
      </c>
      <c r="J8" s="60">
        <f t="shared" si="1"/>
        <v>0</v>
      </c>
      <c r="K8" s="60">
        <f t="shared" si="2"/>
        <v>0</v>
      </c>
    </row>
    <row r="9" spans="1:11" ht="12.75" customHeight="1">
      <c r="A9" s="54"/>
      <c r="B9" s="55"/>
      <c r="C9" s="55"/>
      <c r="D9" s="55"/>
      <c r="E9" s="56"/>
      <c r="F9" s="57"/>
      <c r="G9" s="57"/>
      <c r="H9" s="58"/>
      <c r="I9" s="59">
        <f t="shared" si="0"/>
        <v>0</v>
      </c>
      <c r="J9" s="60">
        <f t="shared" si="1"/>
        <v>0</v>
      </c>
      <c r="K9" s="60">
        <f t="shared" si="2"/>
        <v>0</v>
      </c>
    </row>
    <row r="10" spans="1:11" ht="12.75" customHeight="1">
      <c r="A10" s="54"/>
      <c r="B10" s="55"/>
      <c r="C10" s="55"/>
      <c r="D10" s="55"/>
      <c r="E10" s="61"/>
      <c r="F10" s="57"/>
      <c r="G10" s="57"/>
      <c r="H10" s="58"/>
      <c r="I10" s="59">
        <f t="shared" si="0"/>
        <v>0</v>
      </c>
      <c r="J10" s="60">
        <f t="shared" si="1"/>
        <v>0</v>
      </c>
      <c r="K10" s="60">
        <f t="shared" si="2"/>
        <v>0</v>
      </c>
    </row>
    <row r="11" spans="1:11" ht="12.75" customHeight="1">
      <c r="A11" s="62" t="s">
        <v>41</v>
      </c>
      <c r="B11" s="63"/>
      <c r="C11" s="63"/>
      <c r="D11" s="63"/>
      <c r="E11" s="64"/>
      <c r="F11" s="25">
        <f aca="true" t="shared" si="3" ref="F11:K11">SUM(F5:F10)</f>
        <v>250000</v>
      </c>
      <c r="G11" s="25">
        <f t="shared" si="3"/>
        <v>250000</v>
      </c>
      <c r="H11" s="25">
        <f t="shared" si="3"/>
        <v>0</v>
      </c>
      <c r="I11" s="25">
        <f t="shared" si="3"/>
        <v>250000</v>
      </c>
      <c r="J11" s="25">
        <f t="shared" si="3"/>
        <v>0</v>
      </c>
      <c r="K11" s="25">
        <f t="shared" si="3"/>
        <v>0</v>
      </c>
    </row>
    <row r="12" spans="1:8" ht="12.75" customHeight="1">
      <c r="A12" s="65"/>
      <c r="B12" s="66"/>
      <c r="C12" s="66"/>
      <c r="D12" s="66"/>
      <c r="E12" s="67"/>
      <c r="F12" s="67"/>
      <c r="G12" s="67"/>
      <c r="H12" s="67"/>
    </row>
    <row r="13" spans="1:8" s="70" customFormat="1" ht="12.75" customHeight="1">
      <c r="A13" s="68"/>
      <c r="B13" s="69"/>
      <c r="C13" s="69"/>
      <c r="D13" s="69"/>
      <c r="F13" s="34"/>
      <c r="G13" s="49"/>
      <c r="H13" s="67"/>
    </row>
    <row r="14" spans="1:8" s="70" customFormat="1" ht="12.75" customHeight="1">
      <c r="A14" s="65" t="s">
        <v>42</v>
      </c>
      <c r="B14" s="69"/>
      <c r="C14" s="69"/>
      <c r="D14" s="69"/>
      <c r="F14" s="34"/>
      <c r="G14" s="49"/>
      <c r="H14" s="49"/>
    </row>
    <row r="15" spans="1:8" s="70" customFormat="1" ht="12.75" customHeight="1">
      <c r="A15" s="68"/>
      <c r="B15" s="69"/>
      <c r="C15" s="69"/>
      <c r="D15" s="69"/>
      <c r="F15" s="34"/>
      <c r="G15" s="49"/>
      <c r="H15" s="49"/>
    </row>
    <row r="16" spans="1:8" s="70" customFormat="1" ht="13.5" customHeight="1">
      <c r="A16" s="68"/>
      <c r="B16" s="69"/>
      <c r="C16" s="69"/>
      <c r="D16" s="69"/>
      <c r="F16" s="34"/>
      <c r="G16" s="49"/>
      <c r="H16" s="49"/>
    </row>
    <row r="17" spans="1:5" ht="13.5" customHeight="1">
      <c r="A17" s="71"/>
      <c r="B17" s="72" t="s">
        <v>60</v>
      </c>
      <c r="C17" s="72"/>
      <c r="D17" s="72"/>
      <c r="E17" s="73"/>
    </row>
    <row r="18" spans="1:4" ht="12.75" customHeight="1">
      <c r="A18" s="74"/>
      <c r="B18" s="72"/>
      <c r="C18" s="72"/>
      <c r="D18" s="72"/>
    </row>
    <row r="19" spans="1:4" ht="12.75" customHeight="1">
      <c r="A19" s="74"/>
      <c r="B19" s="72"/>
      <c r="C19" s="72"/>
      <c r="D19" s="72"/>
    </row>
    <row r="20" spans="1:4" ht="12.75" customHeight="1">
      <c r="A20" s="74"/>
      <c r="B20" s="72"/>
      <c r="C20" s="72"/>
      <c r="D20" s="72"/>
    </row>
    <row r="21" spans="1:4" ht="12.75" customHeight="1">
      <c r="A21" s="74"/>
      <c r="B21" s="72"/>
      <c r="C21" s="72"/>
      <c r="D21" s="72"/>
    </row>
    <row r="22" spans="1:4" ht="12.75" customHeight="1">
      <c r="A22" s="74"/>
      <c r="B22" s="72"/>
      <c r="C22" s="72"/>
      <c r="D22" s="72"/>
    </row>
    <row r="23" spans="1:4" ht="12.75" customHeight="1">
      <c r="A23" s="74"/>
      <c r="B23" s="72"/>
      <c r="C23" s="72"/>
      <c r="D23" s="72"/>
    </row>
    <row r="24" spans="1:4" ht="12.75" customHeight="1">
      <c r="A24" s="74"/>
      <c r="B24" s="72"/>
      <c r="C24" s="72"/>
      <c r="D24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Euro,00&amp;R&amp;"Times New Roman,Normale"&amp;12ASR......</oddHeader>
    <oddFooter>&amp;RPagina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BreakPreview" zoomScale="60" zoomScaleNormal="95" zoomScalePageLayoutView="0" workbookViewId="0" topLeftCell="A38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24.7109375" style="49" bestFit="1" customWidth="1"/>
    <col min="7" max="7" width="22.57421875" style="49" bestFit="1" customWidth="1"/>
    <col min="8" max="8" width="24.00390625" style="49" bestFit="1" customWidth="1"/>
    <col min="9" max="9" width="23.7109375" style="0" bestFit="1" customWidth="1"/>
    <col min="10" max="11" width="16.57421875" style="0" bestFit="1" customWidth="1"/>
  </cols>
  <sheetData>
    <row r="1" spans="1:11" ht="12.75" customHeight="1">
      <c r="A1" s="85" t="s">
        <v>2</v>
      </c>
      <c r="B1" s="85"/>
      <c r="C1" s="86" t="s">
        <v>3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24" customHeight="1">
      <c r="A5" s="54">
        <v>4500142</v>
      </c>
      <c r="B5" s="55" t="s">
        <v>30</v>
      </c>
      <c r="C5" s="55"/>
      <c r="D5" s="55"/>
      <c r="E5" s="56"/>
      <c r="F5" s="57"/>
      <c r="G5" s="57"/>
      <c r="H5" s="58"/>
      <c r="I5" s="59">
        <f>G5+H5</f>
        <v>0</v>
      </c>
      <c r="J5" s="60">
        <f>F5-G5</f>
        <v>0</v>
      </c>
      <c r="K5" s="60">
        <f>F5-I5</f>
        <v>0</v>
      </c>
    </row>
    <row r="6" spans="1:11" ht="24">
      <c r="A6" s="54"/>
      <c r="B6" s="55"/>
      <c r="C6" s="55" t="s">
        <v>137</v>
      </c>
      <c r="D6" s="55" t="s">
        <v>137</v>
      </c>
      <c r="E6" s="56">
        <v>2007</v>
      </c>
      <c r="F6" s="57">
        <v>1012011</v>
      </c>
      <c r="G6" s="57">
        <v>1012011</v>
      </c>
      <c r="H6" s="57">
        <v>0</v>
      </c>
      <c r="I6" s="59">
        <f aca="true" t="shared" si="0" ref="I6:I55">G6+H6</f>
        <v>1012011</v>
      </c>
      <c r="J6" s="60">
        <f aca="true" t="shared" si="1" ref="J6:J55">F6-G6</f>
        <v>0</v>
      </c>
      <c r="K6" s="60">
        <f aca="true" t="shared" si="2" ref="K6:K55">F6-I6</f>
        <v>0</v>
      </c>
    </row>
    <row r="7" spans="1:11" ht="36">
      <c r="A7" s="54"/>
      <c r="B7" s="55"/>
      <c r="C7" s="55" t="s">
        <v>138</v>
      </c>
      <c r="D7" s="55" t="s">
        <v>138</v>
      </c>
      <c r="E7" s="56">
        <v>2007</v>
      </c>
      <c r="F7" s="57">
        <v>906266</v>
      </c>
      <c r="G7" s="57">
        <v>906266</v>
      </c>
      <c r="H7" s="57">
        <v>0</v>
      </c>
      <c r="I7" s="59">
        <f t="shared" si="0"/>
        <v>906266</v>
      </c>
      <c r="J7" s="60">
        <f t="shared" si="1"/>
        <v>0</v>
      </c>
      <c r="K7" s="60">
        <f t="shared" si="2"/>
        <v>0</v>
      </c>
    </row>
    <row r="8" spans="1:11" ht="36">
      <c r="A8" s="54"/>
      <c r="B8" s="55"/>
      <c r="C8" s="55" t="s">
        <v>139</v>
      </c>
      <c r="D8" s="55" t="s">
        <v>139</v>
      </c>
      <c r="E8" s="56">
        <v>2007</v>
      </c>
      <c r="F8" s="57">
        <v>522762</v>
      </c>
      <c r="G8" s="57">
        <v>522762</v>
      </c>
      <c r="H8" s="57">
        <v>0</v>
      </c>
      <c r="I8" s="59">
        <f t="shared" si="0"/>
        <v>522762</v>
      </c>
      <c r="J8" s="60">
        <f t="shared" si="1"/>
        <v>0</v>
      </c>
      <c r="K8" s="60">
        <f t="shared" si="2"/>
        <v>0</v>
      </c>
    </row>
    <row r="9" spans="1:11" ht="36">
      <c r="A9" s="54"/>
      <c r="B9" s="55"/>
      <c r="C9" s="55" t="s">
        <v>140</v>
      </c>
      <c r="D9" s="55" t="s">
        <v>140</v>
      </c>
      <c r="E9" s="56">
        <v>2014</v>
      </c>
      <c r="F9" s="57">
        <v>2986.12</v>
      </c>
      <c r="G9" s="57">
        <v>0</v>
      </c>
      <c r="H9" s="57">
        <v>0</v>
      </c>
      <c r="I9" s="59">
        <f t="shared" si="0"/>
        <v>0</v>
      </c>
      <c r="J9" s="60">
        <f t="shared" si="1"/>
        <v>2986.12</v>
      </c>
      <c r="K9" s="60">
        <f t="shared" si="2"/>
        <v>2986.12</v>
      </c>
    </row>
    <row r="10" spans="1:11" ht="36">
      <c r="A10" s="54"/>
      <c r="B10" s="55"/>
      <c r="C10" s="55" t="s">
        <v>141</v>
      </c>
      <c r="D10" s="55" t="s">
        <v>141</v>
      </c>
      <c r="E10" s="56">
        <v>2014</v>
      </c>
      <c r="F10" s="57">
        <v>12008</v>
      </c>
      <c r="G10" s="57">
        <v>0</v>
      </c>
      <c r="H10" s="57">
        <v>0</v>
      </c>
      <c r="I10" s="59">
        <f t="shared" si="0"/>
        <v>0</v>
      </c>
      <c r="J10" s="60">
        <f t="shared" si="1"/>
        <v>12008</v>
      </c>
      <c r="K10" s="60">
        <f t="shared" si="2"/>
        <v>12008</v>
      </c>
    </row>
    <row r="11" spans="1:11" ht="36">
      <c r="A11" s="54"/>
      <c r="B11" s="55"/>
      <c r="C11" s="55" t="s">
        <v>142</v>
      </c>
      <c r="D11" s="55" t="s">
        <v>142</v>
      </c>
      <c r="E11" s="56">
        <v>2014</v>
      </c>
      <c r="F11" s="57">
        <v>17852</v>
      </c>
      <c r="G11" s="57">
        <v>16978.7</v>
      </c>
      <c r="H11" s="57">
        <v>0</v>
      </c>
      <c r="I11" s="59">
        <f t="shared" si="0"/>
        <v>16978.7</v>
      </c>
      <c r="J11" s="60">
        <f t="shared" si="1"/>
        <v>873.2999999999993</v>
      </c>
      <c r="K11" s="60">
        <f t="shared" si="2"/>
        <v>873.2999999999993</v>
      </c>
    </row>
    <row r="12" spans="1:11" ht="36">
      <c r="A12" s="54"/>
      <c r="B12" s="55"/>
      <c r="C12" s="55" t="s">
        <v>143</v>
      </c>
      <c r="D12" s="55" t="s">
        <v>143</v>
      </c>
      <c r="E12" s="56">
        <v>2013</v>
      </c>
      <c r="F12" s="57">
        <v>63122.04</v>
      </c>
      <c r="G12" s="57">
        <v>60033.24</v>
      </c>
      <c r="H12" s="57">
        <v>0</v>
      </c>
      <c r="I12" s="59">
        <f t="shared" si="0"/>
        <v>60033.24</v>
      </c>
      <c r="J12" s="60">
        <f t="shared" si="1"/>
        <v>3088.800000000003</v>
      </c>
      <c r="K12" s="60">
        <f t="shared" si="2"/>
        <v>3088.800000000003</v>
      </c>
    </row>
    <row r="13" spans="1:11" ht="24">
      <c r="A13" s="54"/>
      <c r="B13" s="55"/>
      <c r="C13" s="55" t="s">
        <v>144</v>
      </c>
      <c r="D13" s="55" t="s">
        <v>144</v>
      </c>
      <c r="E13" s="56">
        <v>2014</v>
      </c>
      <c r="F13" s="57">
        <v>9675.47</v>
      </c>
      <c r="G13" s="57">
        <v>8297.32</v>
      </c>
      <c r="H13" s="57">
        <v>0</v>
      </c>
      <c r="I13" s="59">
        <f t="shared" si="0"/>
        <v>8297.32</v>
      </c>
      <c r="J13" s="60">
        <f t="shared" si="1"/>
        <v>1378.1499999999996</v>
      </c>
      <c r="K13" s="60">
        <f t="shared" si="2"/>
        <v>1378.1499999999996</v>
      </c>
    </row>
    <row r="14" spans="1:11" ht="36">
      <c r="A14" s="54"/>
      <c r="B14" s="55"/>
      <c r="C14" s="55" t="s">
        <v>145</v>
      </c>
      <c r="D14" s="55" t="s">
        <v>145</v>
      </c>
      <c r="E14" s="56">
        <v>2014</v>
      </c>
      <c r="F14" s="57">
        <v>90000</v>
      </c>
      <c r="G14" s="57">
        <v>89794.44</v>
      </c>
      <c r="H14" s="57">
        <v>0</v>
      </c>
      <c r="I14" s="59">
        <f t="shared" si="0"/>
        <v>89794.44</v>
      </c>
      <c r="J14" s="60">
        <f t="shared" si="1"/>
        <v>205.55999999999767</v>
      </c>
      <c r="K14" s="60">
        <f t="shared" si="2"/>
        <v>205.55999999999767</v>
      </c>
    </row>
    <row r="15" spans="1:11" ht="36">
      <c r="A15" s="54"/>
      <c r="B15" s="55"/>
      <c r="C15" s="55" t="s">
        <v>146</v>
      </c>
      <c r="D15" s="55" t="s">
        <v>146</v>
      </c>
      <c r="E15" s="56">
        <v>2014</v>
      </c>
      <c r="F15" s="57">
        <v>12179.64</v>
      </c>
      <c r="G15" s="57">
        <v>12179.33</v>
      </c>
      <c r="H15" s="57">
        <v>0</v>
      </c>
      <c r="I15" s="59">
        <f t="shared" si="0"/>
        <v>12179.33</v>
      </c>
      <c r="J15" s="60">
        <f t="shared" si="1"/>
        <v>0.3099999999994907</v>
      </c>
      <c r="K15" s="60">
        <f t="shared" si="2"/>
        <v>0.3099999999994907</v>
      </c>
    </row>
    <row r="16" spans="1:11" ht="24">
      <c r="A16" s="54"/>
      <c r="B16" s="55"/>
      <c r="C16" s="55" t="s">
        <v>147</v>
      </c>
      <c r="D16" s="55" t="s">
        <v>147</v>
      </c>
      <c r="E16" s="56">
        <v>2014</v>
      </c>
      <c r="F16" s="57">
        <v>11980.32</v>
      </c>
      <c r="G16" s="57">
        <v>11451.55</v>
      </c>
      <c r="H16" s="57">
        <v>0</v>
      </c>
      <c r="I16" s="59">
        <f t="shared" si="0"/>
        <v>11451.55</v>
      </c>
      <c r="J16" s="60">
        <f t="shared" si="1"/>
        <v>528.7700000000004</v>
      </c>
      <c r="K16" s="60">
        <f t="shared" si="2"/>
        <v>528.7700000000004</v>
      </c>
    </row>
    <row r="17" spans="1:11" ht="36">
      <c r="A17" s="54"/>
      <c r="B17" s="55"/>
      <c r="C17" s="55" t="s">
        <v>148</v>
      </c>
      <c r="D17" s="55" t="s">
        <v>148</v>
      </c>
      <c r="E17" s="56">
        <v>2015</v>
      </c>
      <c r="F17" s="57">
        <v>778.63</v>
      </c>
      <c r="G17" s="57">
        <v>0</v>
      </c>
      <c r="H17" s="57">
        <v>0</v>
      </c>
      <c r="I17" s="59">
        <f t="shared" si="0"/>
        <v>0</v>
      </c>
      <c r="J17" s="60">
        <f t="shared" si="1"/>
        <v>778.63</v>
      </c>
      <c r="K17" s="60">
        <f t="shared" si="2"/>
        <v>778.63</v>
      </c>
    </row>
    <row r="18" spans="1:11" ht="24">
      <c r="A18" s="54"/>
      <c r="B18" s="55"/>
      <c r="C18" s="55" t="s">
        <v>149</v>
      </c>
      <c r="D18" s="55" t="s">
        <v>149</v>
      </c>
      <c r="E18" s="56">
        <v>2015</v>
      </c>
      <c r="F18" s="57">
        <v>176082</v>
      </c>
      <c r="G18" s="57">
        <v>176082</v>
      </c>
      <c r="H18" s="57">
        <v>0</v>
      </c>
      <c r="I18" s="59">
        <f t="shared" si="0"/>
        <v>176082</v>
      </c>
      <c r="J18" s="60">
        <f t="shared" si="1"/>
        <v>0</v>
      </c>
      <c r="K18" s="60">
        <f t="shared" si="2"/>
        <v>0</v>
      </c>
    </row>
    <row r="19" spans="1:11" ht="24">
      <c r="A19" s="54"/>
      <c r="B19" s="55"/>
      <c r="C19" s="55" t="s">
        <v>150</v>
      </c>
      <c r="D19" s="55" t="s">
        <v>150</v>
      </c>
      <c r="E19" s="56">
        <v>2015</v>
      </c>
      <c r="F19" s="57">
        <v>3476.4</v>
      </c>
      <c r="G19" s="57">
        <v>0</v>
      </c>
      <c r="H19" s="57">
        <v>0</v>
      </c>
      <c r="I19" s="59">
        <f t="shared" si="0"/>
        <v>0</v>
      </c>
      <c r="J19" s="60">
        <f t="shared" si="1"/>
        <v>3476.4</v>
      </c>
      <c r="K19" s="60">
        <f t="shared" si="2"/>
        <v>3476.4</v>
      </c>
    </row>
    <row r="20" spans="1:11" ht="24">
      <c r="A20" s="54"/>
      <c r="B20" s="55"/>
      <c r="C20" s="55" t="s">
        <v>151</v>
      </c>
      <c r="D20" s="55" t="s">
        <v>151</v>
      </c>
      <c r="E20" s="56">
        <v>2015</v>
      </c>
      <c r="F20" s="57">
        <v>3280.64</v>
      </c>
      <c r="G20" s="57">
        <v>0</v>
      </c>
      <c r="H20" s="57">
        <v>0</v>
      </c>
      <c r="I20" s="59">
        <f t="shared" si="0"/>
        <v>0</v>
      </c>
      <c r="J20" s="60">
        <f t="shared" si="1"/>
        <v>3280.64</v>
      </c>
      <c r="K20" s="60">
        <f t="shared" si="2"/>
        <v>3280.64</v>
      </c>
    </row>
    <row r="21" spans="1:11" ht="24">
      <c r="A21" s="54"/>
      <c r="B21" s="55"/>
      <c r="C21" s="55" t="s">
        <v>152</v>
      </c>
      <c r="D21" s="55" t="s">
        <v>152</v>
      </c>
      <c r="E21" s="56">
        <v>2015</v>
      </c>
      <c r="F21" s="57">
        <v>8280</v>
      </c>
      <c r="G21" s="57">
        <v>7974</v>
      </c>
      <c r="H21" s="57">
        <v>0</v>
      </c>
      <c r="I21" s="59">
        <f t="shared" si="0"/>
        <v>7974</v>
      </c>
      <c r="J21" s="60">
        <f t="shared" si="1"/>
        <v>306</v>
      </c>
      <c r="K21" s="60">
        <f t="shared" si="2"/>
        <v>306</v>
      </c>
    </row>
    <row r="22" spans="1:11" ht="36">
      <c r="A22" s="54"/>
      <c r="B22" s="55"/>
      <c r="C22" s="55" t="s">
        <v>153</v>
      </c>
      <c r="D22" s="55" t="s">
        <v>153</v>
      </c>
      <c r="E22" s="56">
        <v>2016</v>
      </c>
      <c r="F22" s="57">
        <v>5782.98</v>
      </c>
      <c r="G22" s="57">
        <v>0</v>
      </c>
      <c r="H22" s="57">
        <v>0</v>
      </c>
      <c r="I22" s="59">
        <f t="shared" si="0"/>
        <v>0</v>
      </c>
      <c r="J22" s="60">
        <f t="shared" si="1"/>
        <v>5782.98</v>
      </c>
      <c r="K22" s="60">
        <f t="shared" si="2"/>
        <v>5782.98</v>
      </c>
    </row>
    <row r="23" spans="1:11" ht="36">
      <c r="A23" s="54"/>
      <c r="B23" s="55"/>
      <c r="C23" s="55" t="s">
        <v>154</v>
      </c>
      <c r="D23" s="55" t="s">
        <v>154</v>
      </c>
      <c r="E23" s="56">
        <v>2016</v>
      </c>
      <c r="F23" s="57">
        <v>1494.38</v>
      </c>
      <c r="G23" s="57">
        <v>0</v>
      </c>
      <c r="H23" s="57">
        <v>0</v>
      </c>
      <c r="I23" s="59">
        <f t="shared" si="0"/>
        <v>0</v>
      </c>
      <c r="J23" s="60">
        <f t="shared" si="1"/>
        <v>1494.38</v>
      </c>
      <c r="K23" s="60">
        <f t="shared" si="2"/>
        <v>1494.38</v>
      </c>
    </row>
    <row r="24" spans="1:11" ht="24">
      <c r="A24" s="54"/>
      <c r="B24" s="55"/>
      <c r="C24" s="55" t="s">
        <v>155</v>
      </c>
      <c r="D24" s="55" t="s">
        <v>155</v>
      </c>
      <c r="E24" s="56">
        <v>2016</v>
      </c>
      <c r="F24" s="57">
        <v>148502</v>
      </c>
      <c r="G24" s="57">
        <v>145802</v>
      </c>
      <c r="H24" s="57">
        <v>0</v>
      </c>
      <c r="I24" s="59">
        <f t="shared" si="0"/>
        <v>145802</v>
      </c>
      <c r="J24" s="60">
        <f t="shared" si="1"/>
        <v>2700</v>
      </c>
      <c r="K24" s="60">
        <f t="shared" si="2"/>
        <v>2700</v>
      </c>
    </row>
    <row r="25" spans="1:11" ht="24">
      <c r="A25" s="54"/>
      <c r="B25" s="55"/>
      <c r="C25" s="55" t="s">
        <v>156</v>
      </c>
      <c r="D25" s="55" t="s">
        <v>156</v>
      </c>
      <c r="E25" s="56">
        <v>2016</v>
      </c>
      <c r="F25" s="57">
        <v>28000</v>
      </c>
      <c r="G25" s="57">
        <v>14000</v>
      </c>
      <c r="H25" s="57">
        <v>0</v>
      </c>
      <c r="I25" s="59">
        <f t="shared" si="0"/>
        <v>14000</v>
      </c>
      <c r="J25" s="60">
        <f t="shared" si="1"/>
        <v>14000</v>
      </c>
      <c r="K25" s="60">
        <f t="shared" si="2"/>
        <v>14000</v>
      </c>
    </row>
    <row r="26" spans="1:11" ht="36">
      <c r="A26" s="54"/>
      <c r="B26" s="55"/>
      <c r="C26" s="55" t="s">
        <v>157</v>
      </c>
      <c r="D26" s="55" t="s">
        <v>157</v>
      </c>
      <c r="E26" s="56">
        <v>2016</v>
      </c>
      <c r="F26" s="57">
        <v>167341.81</v>
      </c>
      <c r="G26" s="57">
        <v>75725.81</v>
      </c>
      <c r="H26" s="57">
        <v>0</v>
      </c>
      <c r="I26" s="59">
        <f t="shared" si="0"/>
        <v>75725.81</v>
      </c>
      <c r="J26" s="60">
        <f t="shared" si="1"/>
        <v>91616</v>
      </c>
      <c r="K26" s="60">
        <f t="shared" si="2"/>
        <v>91616</v>
      </c>
    </row>
    <row r="27" spans="1:11" ht="36">
      <c r="A27" s="54"/>
      <c r="B27" s="55"/>
      <c r="C27" s="55" t="s">
        <v>158</v>
      </c>
      <c r="D27" s="55" t="s">
        <v>158</v>
      </c>
      <c r="E27" s="56">
        <v>2016</v>
      </c>
      <c r="F27" s="57">
        <v>175648</v>
      </c>
      <c r="G27" s="57">
        <v>0</v>
      </c>
      <c r="H27" s="57">
        <v>0</v>
      </c>
      <c r="I27" s="59">
        <f t="shared" si="0"/>
        <v>0</v>
      </c>
      <c r="J27" s="60">
        <f t="shared" si="1"/>
        <v>175648</v>
      </c>
      <c r="K27" s="60">
        <f t="shared" si="2"/>
        <v>175648</v>
      </c>
    </row>
    <row r="28" spans="1:11" ht="36">
      <c r="A28" s="54"/>
      <c r="B28" s="55"/>
      <c r="C28" s="55" t="s">
        <v>159</v>
      </c>
      <c r="D28" s="55" t="s">
        <v>159</v>
      </c>
      <c r="E28" s="56">
        <v>2016</v>
      </c>
      <c r="F28" s="57">
        <v>201601.36</v>
      </c>
      <c r="G28" s="57">
        <v>0</v>
      </c>
      <c r="H28" s="57">
        <v>0</v>
      </c>
      <c r="I28" s="59">
        <f t="shared" si="0"/>
        <v>0</v>
      </c>
      <c r="J28" s="60">
        <f t="shared" si="1"/>
        <v>201601.36</v>
      </c>
      <c r="K28" s="60">
        <f t="shared" si="2"/>
        <v>201601.36</v>
      </c>
    </row>
    <row r="29" spans="1:11" ht="24">
      <c r="A29" s="54"/>
      <c r="B29" s="55"/>
      <c r="C29" s="55" t="s">
        <v>160</v>
      </c>
      <c r="D29" s="55" t="s">
        <v>160</v>
      </c>
      <c r="E29" s="56">
        <v>2017</v>
      </c>
      <c r="F29" s="57">
        <v>11967.3</v>
      </c>
      <c r="G29" s="57">
        <v>0</v>
      </c>
      <c r="H29" s="57">
        <v>0</v>
      </c>
      <c r="I29" s="59">
        <f t="shared" si="0"/>
        <v>0</v>
      </c>
      <c r="J29" s="60">
        <f t="shared" si="1"/>
        <v>11967.3</v>
      </c>
      <c r="K29" s="60">
        <f t="shared" si="2"/>
        <v>11967.3</v>
      </c>
    </row>
    <row r="30" spans="1:11" ht="36">
      <c r="A30" s="54"/>
      <c r="B30" s="55"/>
      <c r="C30" s="55" t="s">
        <v>161</v>
      </c>
      <c r="D30" s="55" t="s">
        <v>161</v>
      </c>
      <c r="E30" s="56">
        <v>2017</v>
      </c>
      <c r="F30" s="57">
        <v>4918.08</v>
      </c>
      <c r="G30" s="57">
        <v>0</v>
      </c>
      <c r="H30" s="57">
        <v>0</v>
      </c>
      <c r="I30" s="59">
        <f t="shared" si="0"/>
        <v>0</v>
      </c>
      <c r="J30" s="60">
        <f t="shared" si="1"/>
        <v>4918.08</v>
      </c>
      <c r="K30" s="60">
        <f t="shared" si="2"/>
        <v>4918.08</v>
      </c>
    </row>
    <row r="31" spans="1:11" ht="24">
      <c r="A31" s="54"/>
      <c r="B31" s="55"/>
      <c r="C31" s="55" t="s">
        <v>162</v>
      </c>
      <c r="D31" s="55" t="s">
        <v>162</v>
      </c>
      <c r="E31" s="56">
        <v>2017</v>
      </c>
      <c r="F31" s="57">
        <v>8510</v>
      </c>
      <c r="G31" s="57">
        <v>4255</v>
      </c>
      <c r="H31" s="57">
        <v>4255</v>
      </c>
      <c r="I31" s="59">
        <f t="shared" si="0"/>
        <v>8510</v>
      </c>
      <c r="J31" s="60">
        <f t="shared" si="1"/>
        <v>4255</v>
      </c>
      <c r="K31" s="60">
        <f t="shared" si="2"/>
        <v>0</v>
      </c>
    </row>
    <row r="32" spans="1:11" ht="96">
      <c r="A32" s="54"/>
      <c r="B32" s="55"/>
      <c r="C32" s="55" t="s">
        <v>163</v>
      </c>
      <c r="D32" s="55" t="s">
        <v>163</v>
      </c>
      <c r="E32" s="56">
        <v>2018</v>
      </c>
      <c r="F32" s="57">
        <v>4326</v>
      </c>
      <c r="G32" s="57">
        <v>0</v>
      </c>
      <c r="H32" s="57">
        <v>0</v>
      </c>
      <c r="I32" s="59">
        <f t="shared" si="0"/>
        <v>0</v>
      </c>
      <c r="J32" s="60">
        <f t="shared" si="1"/>
        <v>4326</v>
      </c>
      <c r="K32" s="60">
        <f t="shared" si="2"/>
        <v>4326</v>
      </c>
    </row>
    <row r="33" spans="1:11" ht="120">
      <c r="A33" s="54"/>
      <c r="B33" s="55"/>
      <c r="C33" s="55" t="s">
        <v>164</v>
      </c>
      <c r="D33" s="55" t="s">
        <v>164</v>
      </c>
      <c r="E33" s="56">
        <v>2018</v>
      </c>
      <c r="F33" s="57">
        <v>9729.14</v>
      </c>
      <c r="G33" s="57">
        <v>0</v>
      </c>
      <c r="H33" s="57">
        <v>0</v>
      </c>
      <c r="I33" s="59">
        <f t="shared" si="0"/>
        <v>0</v>
      </c>
      <c r="J33" s="60">
        <f t="shared" si="1"/>
        <v>9729.14</v>
      </c>
      <c r="K33" s="60">
        <f t="shared" si="2"/>
        <v>9729.14</v>
      </c>
    </row>
    <row r="34" spans="1:11" ht="36">
      <c r="A34" s="54"/>
      <c r="B34" s="55"/>
      <c r="C34" s="55" t="s">
        <v>165</v>
      </c>
      <c r="D34" s="55" t="s">
        <v>166</v>
      </c>
      <c r="E34" s="56">
        <v>2018</v>
      </c>
      <c r="F34" s="57">
        <v>99030.11</v>
      </c>
      <c r="G34" s="57">
        <v>0</v>
      </c>
      <c r="H34" s="57">
        <v>0</v>
      </c>
      <c r="I34" s="59">
        <f t="shared" si="0"/>
        <v>0</v>
      </c>
      <c r="J34" s="60">
        <f t="shared" si="1"/>
        <v>99030.11</v>
      </c>
      <c r="K34" s="60">
        <f t="shared" si="2"/>
        <v>99030.11</v>
      </c>
    </row>
    <row r="35" spans="1:11" ht="24">
      <c r="A35" s="54"/>
      <c r="B35" s="55"/>
      <c r="C35" s="55" t="s">
        <v>167</v>
      </c>
      <c r="D35" s="55" t="s">
        <v>167</v>
      </c>
      <c r="E35" s="56">
        <v>2019</v>
      </c>
      <c r="F35" s="57">
        <v>128382.46</v>
      </c>
      <c r="G35" s="57">
        <v>0</v>
      </c>
      <c r="H35" s="57">
        <v>128382.46</v>
      </c>
      <c r="I35" s="59">
        <f t="shared" si="0"/>
        <v>128382.46</v>
      </c>
      <c r="J35" s="60">
        <f t="shared" si="1"/>
        <v>128382.46</v>
      </c>
      <c r="K35" s="60">
        <f t="shared" si="2"/>
        <v>0</v>
      </c>
    </row>
    <row r="36" spans="1:11" ht="24">
      <c r="A36" s="54"/>
      <c r="B36" s="55"/>
      <c r="C36" s="55" t="s">
        <v>168</v>
      </c>
      <c r="D36" s="55" t="s">
        <v>168</v>
      </c>
      <c r="E36" s="56">
        <v>2019</v>
      </c>
      <c r="F36" s="57">
        <v>12122</v>
      </c>
      <c r="G36" s="57">
        <v>9697.6</v>
      </c>
      <c r="H36" s="57">
        <v>0</v>
      </c>
      <c r="I36" s="59">
        <f t="shared" si="0"/>
        <v>9697.6</v>
      </c>
      <c r="J36" s="60">
        <f t="shared" si="1"/>
        <v>2424.3999999999996</v>
      </c>
      <c r="K36" s="60">
        <f t="shared" si="2"/>
        <v>2424.3999999999996</v>
      </c>
    </row>
    <row r="37" spans="1:11" ht="24">
      <c r="A37" s="54"/>
      <c r="B37" s="55"/>
      <c r="C37" s="55" t="s">
        <v>169</v>
      </c>
      <c r="D37" s="55" t="s">
        <v>169</v>
      </c>
      <c r="E37" s="56">
        <v>2019</v>
      </c>
      <c r="F37" s="57">
        <v>7964</v>
      </c>
      <c r="G37" s="57">
        <v>3982</v>
      </c>
      <c r="H37" s="57">
        <v>0</v>
      </c>
      <c r="I37" s="59">
        <f t="shared" si="0"/>
        <v>3982</v>
      </c>
      <c r="J37" s="60">
        <f t="shared" si="1"/>
        <v>3982</v>
      </c>
      <c r="K37" s="60">
        <f t="shared" si="2"/>
        <v>3982</v>
      </c>
    </row>
    <row r="38" spans="1:11" ht="24">
      <c r="A38" s="54"/>
      <c r="B38" s="55"/>
      <c r="C38" s="55" t="s">
        <v>170</v>
      </c>
      <c r="D38" s="55" t="s">
        <v>170</v>
      </c>
      <c r="E38" s="56">
        <v>2019</v>
      </c>
      <c r="F38" s="57">
        <v>17251.18</v>
      </c>
      <c r="G38" s="57">
        <v>0</v>
      </c>
      <c r="H38" s="57">
        <v>0</v>
      </c>
      <c r="I38" s="59">
        <f t="shared" si="0"/>
        <v>0</v>
      </c>
      <c r="J38" s="60">
        <f t="shared" si="1"/>
        <v>17251.18</v>
      </c>
      <c r="K38" s="60">
        <f t="shared" si="2"/>
        <v>17251.18</v>
      </c>
    </row>
    <row r="39" spans="1:11" ht="24">
      <c r="A39" s="54"/>
      <c r="B39" s="55"/>
      <c r="C39" s="55" t="s">
        <v>171</v>
      </c>
      <c r="D39" s="55" t="s">
        <v>171</v>
      </c>
      <c r="E39" s="56">
        <v>2019</v>
      </c>
      <c r="F39" s="57">
        <v>6001.34</v>
      </c>
      <c r="G39" s="57">
        <v>0</v>
      </c>
      <c r="H39" s="57">
        <v>0</v>
      </c>
      <c r="I39" s="59">
        <f t="shared" si="0"/>
        <v>0</v>
      </c>
      <c r="J39" s="60">
        <f t="shared" si="1"/>
        <v>6001.34</v>
      </c>
      <c r="K39" s="60">
        <f t="shared" si="2"/>
        <v>6001.34</v>
      </c>
    </row>
    <row r="40" spans="1:11" ht="24">
      <c r="A40" s="54"/>
      <c r="B40" s="55"/>
      <c r="C40" s="55" t="s">
        <v>172</v>
      </c>
      <c r="D40" s="55" t="s">
        <v>172</v>
      </c>
      <c r="E40" s="56">
        <v>2019</v>
      </c>
      <c r="F40" s="57">
        <v>39000</v>
      </c>
      <c r="G40" s="57">
        <v>19500</v>
      </c>
      <c r="H40" s="57">
        <v>0</v>
      </c>
      <c r="I40" s="59">
        <f t="shared" si="0"/>
        <v>19500</v>
      </c>
      <c r="J40" s="60">
        <f t="shared" si="1"/>
        <v>19500</v>
      </c>
      <c r="K40" s="60">
        <f t="shared" si="2"/>
        <v>19500</v>
      </c>
    </row>
    <row r="41" spans="1:11" ht="36">
      <c r="A41" s="54"/>
      <c r="B41" s="55"/>
      <c r="C41" s="55" t="s">
        <v>173</v>
      </c>
      <c r="D41" s="55" t="s">
        <v>173</v>
      </c>
      <c r="E41" s="56">
        <v>2019</v>
      </c>
      <c r="F41" s="57">
        <v>114000</v>
      </c>
      <c r="G41" s="57">
        <v>0</v>
      </c>
      <c r="H41" s="57">
        <v>114000</v>
      </c>
      <c r="I41" s="59">
        <f t="shared" si="0"/>
        <v>114000</v>
      </c>
      <c r="J41" s="60">
        <f t="shared" si="1"/>
        <v>114000</v>
      </c>
      <c r="K41" s="60">
        <f t="shared" si="2"/>
        <v>0</v>
      </c>
    </row>
    <row r="42" spans="1:11" ht="36">
      <c r="A42" s="54"/>
      <c r="B42" s="55"/>
      <c r="C42" s="55" t="s">
        <v>174</v>
      </c>
      <c r="D42" s="55" t="s">
        <v>174</v>
      </c>
      <c r="E42" s="56">
        <v>2019</v>
      </c>
      <c r="F42" s="57">
        <v>7500</v>
      </c>
      <c r="G42" s="57">
        <v>0</v>
      </c>
      <c r="H42" s="57">
        <v>7500</v>
      </c>
      <c r="I42" s="59">
        <f t="shared" si="0"/>
        <v>7500</v>
      </c>
      <c r="J42" s="60">
        <f t="shared" si="1"/>
        <v>7500</v>
      </c>
      <c r="K42" s="60">
        <f t="shared" si="2"/>
        <v>0</v>
      </c>
    </row>
    <row r="43" spans="1:11" ht="24">
      <c r="A43" s="54"/>
      <c r="B43" s="55"/>
      <c r="C43" s="55" t="s">
        <v>175</v>
      </c>
      <c r="D43" s="55" t="s">
        <v>175</v>
      </c>
      <c r="E43" s="56">
        <v>2020</v>
      </c>
      <c r="F43" s="57">
        <v>132073.99</v>
      </c>
      <c r="G43" s="57">
        <v>132073.99</v>
      </c>
      <c r="H43" s="57">
        <v>0</v>
      </c>
      <c r="I43" s="59">
        <f t="shared" si="0"/>
        <v>132073.99</v>
      </c>
      <c r="J43" s="60">
        <f t="shared" si="1"/>
        <v>0</v>
      </c>
      <c r="K43" s="60">
        <f t="shared" si="2"/>
        <v>0</v>
      </c>
    </row>
    <row r="44" spans="1:11" ht="24">
      <c r="A44" s="54"/>
      <c r="B44" s="55"/>
      <c r="C44" s="55" t="s">
        <v>176</v>
      </c>
      <c r="D44" s="55" t="s">
        <v>176</v>
      </c>
      <c r="E44" s="56">
        <v>2020</v>
      </c>
      <c r="F44" s="57">
        <v>3850</v>
      </c>
      <c r="G44" s="57">
        <v>3850</v>
      </c>
      <c r="H44" s="57">
        <v>0</v>
      </c>
      <c r="I44" s="59">
        <f t="shared" si="0"/>
        <v>3850</v>
      </c>
      <c r="J44" s="60">
        <f t="shared" si="1"/>
        <v>0</v>
      </c>
      <c r="K44" s="60">
        <f t="shared" si="2"/>
        <v>0</v>
      </c>
    </row>
    <row r="45" spans="1:11" ht="36">
      <c r="A45" s="54"/>
      <c r="B45" s="55"/>
      <c r="C45" s="55" t="s">
        <v>177</v>
      </c>
      <c r="D45" s="55" t="s">
        <v>177</v>
      </c>
      <c r="E45" s="56">
        <v>2020</v>
      </c>
      <c r="F45" s="57">
        <v>5036.25</v>
      </c>
      <c r="G45" s="57">
        <v>0</v>
      </c>
      <c r="H45" s="57">
        <v>0</v>
      </c>
      <c r="I45" s="59">
        <f t="shared" si="0"/>
        <v>0</v>
      </c>
      <c r="J45" s="60">
        <f t="shared" si="1"/>
        <v>5036.25</v>
      </c>
      <c r="K45" s="60">
        <f t="shared" si="2"/>
        <v>5036.25</v>
      </c>
    </row>
    <row r="46" spans="1:11" ht="36">
      <c r="A46" s="54"/>
      <c r="B46" s="55"/>
      <c r="C46" s="55" t="s">
        <v>178</v>
      </c>
      <c r="D46" s="55" t="s">
        <v>178</v>
      </c>
      <c r="E46" s="56">
        <v>2020</v>
      </c>
      <c r="F46" s="57">
        <v>4710.11</v>
      </c>
      <c r="G46" s="57">
        <v>4710.11</v>
      </c>
      <c r="H46" s="57">
        <v>0</v>
      </c>
      <c r="I46" s="59">
        <f t="shared" si="0"/>
        <v>4710.11</v>
      </c>
      <c r="J46" s="60">
        <f t="shared" si="1"/>
        <v>0</v>
      </c>
      <c r="K46" s="60">
        <f t="shared" si="2"/>
        <v>0</v>
      </c>
    </row>
    <row r="47" spans="1:11" ht="12.75">
      <c r="A47" s="54"/>
      <c r="B47" s="55"/>
      <c r="C47" s="55" t="s">
        <v>179</v>
      </c>
      <c r="D47" s="55" t="s">
        <v>179</v>
      </c>
      <c r="E47" s="56">
        <v>2020</v>
      </c>
      <c r="F47" s="57">
        <v>20343.89</v>
      </c>
      <c r="G47" s="57">
        <v>3386.69</v>
      </c>
      <c r="H47" s="57">
        <v>16957.2</v>
      </c>
      <c r="I47" s="59">
        <f t="shared" si="0"/>
        <v>20343.89</v>
      </c>
      <c r="J47" s="60">
        <f t="shared" si="1"/>
        <v>16957.2</v>
      </c>
      <c r="K47" s="60">
        <f t="shared" si="2"/>
        <v>0</v>
      </c>
    </row>
    <row r="48" spans="1:11" ht="36">
      <c r="A48" s="54"/>
      <c r="B48" s="55"/>
      <c r="C48" s="55" t="s">
        <v>180</v>
      </c>
      <c r="D48" s="55" t="s">
        <v>180</v>
      </c>
      <c r="E48" s="56">
        <v>2020</v>
      </c>
      <c r="F48" s="57">
        <v>508000</v>
      </c>
      <c r="G48" s="57">
        <v>0</v>
      </c>
      <c r="H48" s="57">
        <v>0</v>
      </c>
      <c r="I48" s="59">
        <f t="shared" si="0"/>
        <v>0</v>
      </c>
      <c r="J48" s="60">
        <f t="shared" si="1"/>
        <v>508000</v>
      </c>
      <c r="K48" s="60">
        <f t="shared" si="2"/>
        <v>508000</v>
      </c>
    </row>
    <row r="49" spans="1:11" ht="36">
      <c r="A49" s="54"/>
      <c r="B49" s="55"/>
      <c r="C49" s="55" t="s">
        <v>181</v>
      </c>
      <c r="D49" s="55" t="s">
        <v>181</v>
      </c>
      <c r="E49" s="56">
        <v>2020</v>
      </c>
      <c r="F49" s="57">
        <v>156032.65</v>
      </c>
      <c r="G49" s="57">
        <v>106595.4</v>
      </c>
      <c r="H49" s="57">
        <v>49437.25</v>
      </c>
      <c r="I49" s="59">
        <f t="shared" si="0"/>
        <v>156032.65</v>
      </c>
      <c r="J49" s="60">
        <f t="shared" si="1"/>
        <v>49437.25</v>
      </c>
      <c r="K49" s="60">
        <f t="shared" si="2"/>
        <v>0</v>
      </c>
    </row>
    <row r="50" spans="1:11" ht="36">
      <c r="A50" s="54"/>
      <c r="B50" s="55"/>
      <c r="C50" s="55" t="s">
        <v>182</v>
      </c>
      <c r="D50" s="55" t="s">
        <v>182</v>
      </c>
      <c r="E50" s="56">
        <v>2020</v>
      </c>
      <c r="F50" s="57">
        <v>158069.7</v>
      </c>
      <c r="G50" s="57">
        <v>158069.7</v>
      </c>
      <c r="H50" s="57">
        <v>0</v>
      </c>
      <c r="I50" s="59">
        <f t="shared" si="0"/>
        <v>158069.7</v>
      </c>
      <c r="J50" s="60">
        <f t="shared" si="1"/>
        <v>0</v>
      </c>
      <c r="K50" s="60">
        <f t="shared" si="2"/>
        <v>0</v>
      </c>
    </row>
    <row r="51" spans="1:11" ht="24">
      <c r="A51" s="54"/>
      <c r="B51" s="55"/>
      <c r="C51" s="55" t="s">
        <v>183</v>
      </c>
      <c r="D51" s="55" t="s">
        <v>183</v>
      </c>
      <c r="E51" s="56">
        <v>2020</v>
      </c>
      <c r="F51" s="57">
        <v>128382</v>
      </c>
      <c r="G51" s="57">
        <v>0</v>
      </c>
      <c r="H51" s="57">
        <v>128382</v>
      </c>
      <c r="I51" s="59">
        <f t="shared" si="0"/>
        <v>128382</v>
      </c>
      <c r="J51" s="60">
        <f t="shared" si="1"/>
        <v>128382</v>
      </c>
      <c r="K51" s="60">
        <f t="shared" si="2"/>
        <v>0</v>
      </c>
    </row>
    <row r="52" spans="1:11" ht="24">
      <c r="A52" s="54"/>
      <c r="B52" s="55"/>
      <c r="C52" s="55" t="s">
        <v>184</v>
      </c>
      <c r="D52" s="55" t="s">
        <v>184</v>
      </c>
      <c r="E52" s="56">
        <v>2020</v>
      </c>
      <c r="F52" s="57">
        <v>128382</v>
      </c>
      <c r="G52" s="57">
        <v>128382</v>
      </c>
      <c r="H52" s="57">
        <v>0</v>
      </c>
      <c r="I52" s="59">
        <f t="shared" si="0"/>
        <v>128382</v>
      </c>
      <c r="J52" s="60">
        <f t="shared" si="1"/>
        <v>0</v>
      </c>
      <c r="K52" s="60">
        <f t="shared" si="2"/>
        <v>0</v>
      </c>
    </row>
    <row r="53" spans="1:11" ht="36">
      <c r="A53" s="54"/>
      <c r="B53" s="55"/>
      <c r="C53" s="55" t="s">
        <v>185</v>
      </c>
      <c r="D53" s="55" t="s">
        <v>185</v>
      </c>
      <c r="E53" s="56">
        <v>2020</v>
      </c>
      <c r="F53" s="57">
        <v>20224.48</v>
      </c>
      <c r="G53" s="57">
        <v>20224.48</v>
      </c>
      <c r="H53" s="57">
        <v>0</v>
      </c>
      <c r="I53" s="59">
        <f t="shared" si="0"/>
        <v>20224.48</v>
      </c>
      <c r="J53" s="60">
        <f t="shared" si="1"/>
        <v>0</v>
      </c>
      <c r="K53" s="60">
        <f t="shared" si="2"/>
        <v>0</v>
      </c>
    </row>
    <row r="54" spans="1:11" ht="36">
      <c r="A54" s="54"/>
      <c r="B54" s="55"/>
      <c r="C54" s="55" t="s">
        <v>186</v>
      </c>
      <c r="D54" s="55" t="s">
        <v>186</v>
      </c>
      <c r="E54" s="56">
        <v>2020</v>
      </c>
      <c r="F54" s="57">
        <v>8296</v>
      </c>
      <c r="G54" s="57">
        <v>8296</v>
      </c>
      <c r="H54" s="57">
        <v>0</v>
      </c>
      <c r="I54" s="59">
        <f t="shared" si="0"/>
        <v>8296</v>
      </c>
      <c r="J54" s="60">
        <f t="shared" si="1"/>
        <v>0</v>
      </c>
      <c r="K54" s="60">
        <f t="shared" si="2"/>
        <v>0</v>
      </c>
    </row>
    <row r="55" spans="1:11" ht="36">
      <c r="A55" s="54"/>
      <c r="B55" s="55"/>
      <c r="C55" s="55" t="s">
        <v>187</v>
      </c>
      <c r="D55" s="55" t="s">
        <v>187</v>
      </c>
      <c r="E55" s="56">
        <v>2020</v>
      </c>
      <c r="F55" s="57">
        <v>24960</v>
      </c>
      <c r="G55" s="57">
        <v>24960</v>
      </c>
      <c r="H55" s="57">
        <v>0</v>
      </c>
      <c r="I55" s="59">
        <f t="shared" si="0"/>
        <v>24960</v>
      </c>
      <c r="J55" s="60">
        <f t="shared" si="1"/>
        <v>0</v>
      </c>
      <c r="K55" s="60">
        <f t="shared" si="2"/>
        <v>0</v>
      </c>
    </row>
    <row r="56" spans="1:11" ht="12.75" customHeight="1">
      <c r="A56" s="54"/>
      <c r="B56" s="55"/>
      <c r="C56" s="55"/>
      <c r="D56" s="55"/>
      <c r="E56" s="56"/>
      <c r="F56" s="57"/>
      <c r="G56" s="57"/>
      <c r="H56" s="58"/>
      <c r="I56" s="59">
        <f>G56+H56</f>
        <v>0</v>
      </c>
      <c r="J56" s="60">
        <f>F56-G56</f>
        <v>0</v>
      </c>
      <c r="K56" s="60">
        <f>F56-I56</f>
        <v>0</v>
      </c>
    </row>
    <row r="57" spans="1:11" ht="12.75" customHeight="1">
      <c r="A57" s="54"/>
      <c r="B57" s="55"/>
      <c r="C57" s="55"/>
      <c r="D57" s="55"/>
      <c r="E57" s="56"/>
      <c r="F57" s="57"/>
      <c r="G57" s="57"/>
      <c r="H57" s="58"/>
      <c r="I57" s="59">
        <f>G57+H57</f>
        <v>0</v>
      </c>
      <c r="J57" s="60">
        <f>F57-G57</f>
        <v>0</v>
      </c>
      <c r="K57" s="60">
        <f>F57-I57</f>
        <v>0</v>
      </c>
    </row>
    <row r="58" spans="1:11" ht="12.75" customHeight="1">
      <c r="A58" s="54"/>
      <c r="B58" s="55"/>
      <c r="C58" s="55"/>
      <c r="D58" s="55"/>
      <c r="E58" s="56"/>
      <c r="F58" s="57"/>
      <c r="G58" s="57"/>
      <c r="H58" s="58"/>
      <c r="I58" s="59">
        <f>G58+H58</f>
        <v>0</v>
      </c>
      <c r="J58" s="60">
        <f>F58-G58</f>
        <v>0</v>
      </c>
      <c r="K58" s="60">
        <f>F58-I58</f>
        <v>0</v>
      </c>
    </row>
    <row r="59" spans="1:11" ht="12.75" customHeight="1">
      <c r="A59" s="54"/>
      <c r="B59" s="55"/>
      <c r="C59" s="55"/>
      <c r="D59" s="55"/>
      <c r="E59" s="61"/>
      <c r="F59" s="57"/>
      <c r="G59" s="57"/>
      <c r="H59" s="58"/>
      <c r="I59" s="59">
        <f>G59+H59</f>
        <v>0</v>
      </c>
      <c r="J59" s="60">
        <f>F59-G59</f>
        <v>0</v>
      </c>
      <c r="K59" s="60">
        <f>F59-I59</f>
        <v>0</v>
      </c>
    </row>
    <row r="60" spans="1:11" ht="12.75" customHeight="1">
      <c r="A60" s="62" t="s">
        <v>41</v>
      </c>
      <c r="B60" s="63"/>
      <c r="C60" s="63"/>
      <c r="D60" s="63"/>
      <c r="E60" s="64"/>
      <c r="F60" s="25">
        <f aca="true" t="shared" si="3" ref="F60:K60">SUM(F5:F59)</f>
        <v>5350173.470000001</v>
      </c>
      <c r="G60" s="25">
        <f t="shared" si="3"/>
        <v>3687340.3600000003</v>
      </c>
      <c r="H60" s="25">
        <f t="shared" si="3"/>
        <v>448913.91000000003</v>
      </c>
      <c r="I60" s="25">
        <f t="shared" si="3"/>
        <v>4136254.2700000005</v>
      </c>
      <c r="J60" s="25">
        <f t="shared" si="3"/>
        <v>1662833.1099999999</v>
      </c>
      <c r="K60" s="25">
        <f t="shared" si="3"/>
        <v>1213919.2000000002</v>
      </c>
    </row>
    <row r="61" spans="1:8" ht="12.75" customHeight="1">
      <c r="A61" s="65"/>
      <c r="B61" s="66"/>
      <c r="C61" s="66"/>
      <c r="D61" s="66"/>
      <c r="E61" s="67"/>
      <c r="F61" s="67"/>
      <c r="G61" s="67"/>
      <c r="H61" s="67"/>
    </row>
    <row r="62" spans="1:8" s="70" customFormat="1" ht="12.75" customHeight="1">
      <c r="A62" s="68"/>
      <c r="B62" s="69"/>
      <c r="C62" s="69"/>
      <c r="D62" s="69"/>
      <c r="F62" s="34"/>
      <c r="G62" s="49"/>
      <c r="H62" s="67"/>
    </row>
    <row r="63" spans="1:8" s="70" customFormat="1" ht="12.75" customHeight="1">
      <c r="A63" s="65" t="s">
        <v>42</v>
      </c>
      <c r="B63" s="69"/>
      <c r="C63" s="69"/>
      <c r="D63" s="69"/>
      <c r="F63" s="34"/>
      <c r="G63" s="49"/>
      <c r="H63" s="49"/>
    </row>
    <row r="64" spans="1:8" s="70" customFormat="1" ht="12.75" customHeight="1">
      <c r="A64" s="68"/>
      <c r="B64" s="69"/>
      <c r="C64" s="69"/>
      <c r="D64" s="69"/>
      <c r="F64" s="34"/>
      <c r="G64" s="49"/>
      <c r="H64" s="49"/>
    </row>
    <row r="65" spans="1:8" s="70" customFormat="1" ht="13.5" customHeight="1">
      <c r="A65" s="68"/>
      <c r="B65" s="69"/>
      <c r="C65" s="69"/>
      <c r="D65" s="69"/>
      <c r="F65" s="34"/>
      <c r="G65" s="49"/>
      <c r="H65" s="49"/>
    </row>
    <row r="66" spans="1:5" ht="13.5" customHeight="1">
      <c r="A66" s="71"/>
      <c r="B66" s="72" t="s">
        <v>60</v>
      </c>
      <c r="C66" s="72"/>
      <c r="D66" s="72"/>
      <c r="E66" s="73"/>
    </row>
    <row r="67" spans="1:4" ht="12.75" customHeight="1">
      <c r="A67" s="74"/>
      <c r="B67" s="72"/>
      <c r="C67" s="72"/>
      <c r="D67" s="72"/>
    </row>
    <row r="68" spans="1:4" ht="12.75" customHeight="1">
      <c r="A68" s="74"/>
      <c r="B68" s="72"/>
      <c r="C68" s="72"/>
      <c r="D68" s="72"/>
    </row>
    <row r="69" spans="1:4" ht="12.75" customHeight="1">
      <c r="A69" s="74"/>
      <c r="B69" s="72"/>
      <c r="C69" s="72"/>
      <c r="D69" s="72"/>
    </row>
    <row r="70" spans="1:4" ht="12.75" customHeight="1">
      <c r="A70" s="74"/>
      <c r="B70" s="72"/>
      <c r="C70" s="72"/>
      <c r="D70" s="72"/>
    </row>
    <row r="71" spans="1:4" ht="12.75" customHeight="1">
      <c r="A71" s="74"/>
      <c r="B71" s="72"/>
      <c r="C71" s="72"/>
      <c r="D71" s="72"/>
    </row>
    <row r="72" spans="1:4" ht="12.75" customHeight="1">
      <c r="A72" s="74"/>
      <c r="B72" s="72"/>
      <c r="C72" s="72"/>
      <c r="D72" s="72"/>
    </row>
    <row r="73" spans="1:4" ht="12.75" customHeight="1">
      <c r="A73" s="74"/>
      <c r="B73" s="72"/>
      <c r="C73" s="72"/>
      <c r="D73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86" r:id="rId1"/>
  <headerFooter alignWithMargins="0">
    <oddHeader>&amp;L&amp;"Arial,Grassetto"Consuntivo al 31/12/2021
Dettaglio crediti vincolati v/Regione - &amp;A&amp;CImporti in Euro,00&amp;R&amp;"Times New Roman,Normale"&amp;12ASR......</oddHeader>
    <oddFooter>&amp;RPagina &amp;P di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60" zoomScaleNormal="95" zoomScalePageLayoutView="0" workbookViewId="0" topLeftCell="A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24.7109375" style="49" bestFit="1" customWidth="1"/>
    <col min="7" max="7" width="22.57421875" style="49" bestFit="1" customWidth="1"/>
    <col min="8" max="8" width="24.00390625" style="49" bestFit="1" customWidth="1"/>
    <col min="9" max="9" width="23.7109375" style="0" bestFit="1" customWidth="1"/>
    <col min="10" max="10" width="15.8515625" style="0" bestFit="1" customWidth="1"/>
    <col min="11" max="11" width="18.00390625" style="0" bestFit="1" customWidth="1"/>
  </cols>
  <sheetData>
    <row r="1" spans="1:11" ht="12.75" customHeight="1">
      <c r="A1" s="85" t="s">
        <v>2</v>
      </c>
      <c r="B1" s="85"/>
      <c r="C1" s="86" t="s">
        <v>3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36" customHeight="1">
      <c r="A5" s="54">
        <v>4500164</v>
      </c>
      <c r="B5" s="55" t="s">
        <v>31</v>
      </c>
      <c r="C5" s="55"/>
      <c r="D5" s="55"/>
      <c r="E5" s="56"/>
      <c r="F5" s="57"/>
      <c r="G5" s="57"/>
      <c r="H5" s="58"/>
      <c r="I5" s="59">
        <f>G5+H5</f>
        <v>0</v>
      </c>
      <c r="J5" s="60">
        <f>F5-G5</f>
        <v>0</v>
      </c>
      <c r="K5" s="60">
        <f>F5-I5</f>
        <v>0</v>
      </c>
    </row>
    <row r="6" spans="1:11" ht="24">
      <c r="A6" s="54"/>
      <c r="B6" s="55"/>
      <c r="C6" s="55" t="s">
        <v>188</v>
      </c>
      <c r="D6" s="55" t="s">
        <v>188</v>
      </c>
      <c r="E6" s="56">
        <v>2017</v>
      </c>
      <c r="F6" s="57">
        <v>2749318.26</v>
      </c>
      <c r="G6" s="57"/>
      <c r="H6" s="58"/>
      <c r="I6" s="59">
        <f aca="true" t="shared" si="0" ref="I6:I16">G6+H6</f>
        <v>0</v>
      </c>
      <c r="J6" s="60">
        <f aca="true" t="shared" si="1" ref="J6:J12">F6-G6</f>
        <v>2749318.26</v>
      </c>
      <c r="K6" s="60">
        <f aca="true" t="shared" si="2" ref="K6:K16">F6-I6</f>
        <v>2749318.26</v>
      </c>
    </row>
    <row r="7" spans="1:11" ht="24">
      <c r="A7" s="54"/>
      <c r="B7" s="55"/>
      <c r="C7" s="55" t="s">
        <v>188</v>
      </c>
      <c r="D7" s="55" t="s">
        <v>188</v>
      </c>
      <c r="E7" s="56">
        <v>2017</v>
      </c>
      <c r="F7" s="57">
        <v>3514077</v>
      </c>
      <c r="G7" s="57">
        <v>501709.09</v>
      </c>
      <c r="H7" s="58">
        <v>501709.09</v>
      </c>
      <c r="I7" s="59">
        <f t="shared" si="0"/>
        <v>1003418.18</v>
      </c>
      <c r="J7" s="60">
        <f t="shared" si="1"/>
        <v>3012367.91</v>
      </c>
      <c r="K7" s="60">
        <f t="shared" si="2"/>
        <v>2510658.82</v>
      </c>
    </row>
    <row r="8" spans="1:11" ht="24">
      <c r="A8" s="54"/>
      <c r="B8" s="55"/>
      <c r="C8" s="55" t="s">
        <v>189</v>
      </c>
      <c r="D8" s="55" t="s">
        <v>189</v>
      </c>
      <c r="E8" s="56">
        <v>2018</v>
      </c>
      <c r="F8" s="57">
        <v>5385731</v>
      </c>
      <c r="G8" s="57"/>
      <c r="H8" s="58"/>
      <c r="I8" s="59">
        <f t="shared" si="0"/>
        <v>0</v>
      </c>
      <c r="J8" s="60">
        <f t="shared" si="1"/>
        <v>5385731</v>
      </c>
      <c r="K8" s="60">
        <f t="shared" si="2"/>
        <v>5385731</v>
      </c>
    </row>
    <row r="9" spans="1:11" ht="24">
      <c r="A9" s="54"/>
      <c r="B9" s="55"/>
      <c r="C9" s="55" t="s">
        <v>190</v>
      </c>
      <c r="D9" s="55" t="s">
        <v>190</v>
      </c>
      <c r="E9" s="56">
        <v>2019</v>
      </c>
      <c r="F9" s="57">
        <v>2190863</v>
      </c>
      <c r="G9" s="57"/>
      <c r="H9" s="58"/>
      <c r="I9" s="59">
        <f t="shared" si="0"/>
        <v>0</v>
      </c>
      <c r="J9" s="60">
        <f t="shared" si="1"/>
        <v>2190863</v>
      </c>
      <c r="K9" s="60">
        <f t="shared" si="2"/>
        <v>2190863</v>
      </c>
    </row>
    <row r="10" spans="1:11" ht="24">
      <c r="A10" s="54"/>
      <c r="B10" s="55"/>
      <c r="C10" s="55" t="s">
        <v>191</v>
      </c>
      <c r="D10" s="55" t="s">
        <v>191</v>
      </c>
      <c r="E10" s="56">
        <v>2020</v>
      </c>
      <c r="F10" s="57">
        <v>1196782</v>
      </c>
      <c r="G10" s="57"/>
      <c r="H10" s="58"/>
      <c r="I10" s="59">
        <f t="shared" si="0"/>
        <v>0</v>
      </c>
      <c r="J10" s="60">
        <f t="shared" si="1"/>
        <v>1196782</v>
      </c>
      <c r="K10" s="60">
        <f t="shared" si="2"/>
        <v>1196782</v>
      </c>
    </row>
    <row r="11" spans="1:11" ht="24">
      <c r="A11" s="54"/>
      <c r="B11" s="55"/>
      <c r="C11" s="55" t="s">
        <v>191</v>
      </c>
      <c r="D11" s="55" t="s">
        <v>191</v>
      </c>
      <c r="E11" s="56">
        <v>2020</v>
      </c>
      <c r="F11" s="57">
        <v>351113</v>
      </c>
      <c r="G11" s="57"/>
      <c r="H11" s="58"/>
      <c r="I11" s="59">
        <f t="shared" si="0"/>
        <v>0</v>
      </c>
      <c r="J11" s="60">
        <f t="shared" si="1"/>
        <v>351113</v>
      </c>
      <c r="K11" s="60">
        <f t="shared" si="2"/>
        <v>351113</v>
      </c>
    </row>
    <row r="12" spans="1:11" ht="24">
      <c r="A12" s="54"/>
      <c r="B12" s="55"/>
      <c r="C12" s="55" t="s">
        <v>191</v>
      </c>
      <c r="D12" s="55" t="s">
        <v>191</v>
      </c>
      <c r="E12" s="56">
        <v>2020</v>
      </c>
      <c r="F12" s="57">
        <v>283940</v>
      </c>
      <c r="G12" s="57"/>
      <c r="H12" s="58"/>
      <c r="I12" s="59">
        <f t="shared" si="0"/>
        <v>0</v>
      </c>
      <c r="J12" s="60">
        <f t="shared" si="1"/>
        <v>283940</v>
      </c>
      <c r="K12" s="60">
        <f t="shared" si="2"/>
        <v>283940</v>
      </c>
    </row>
    <row r="13" spans="1:11" ht="24">
      <c r="A13" s="54"/>
      <c r="B13" s="55"/>
      <c r="C13" s="55" t="s">
        <v>192</v>
      </c>
      <c r="D13" s="55" t="s">
        <v>193</v>
      </c>
      <c r="E13" s="56">
        <v>2021</v>
      </c>
      <c r="F13" s="57">
        <v>1296367.73</v>
      </c>
      <c r="G13" s="57"/>
      <c r="H13" s="58">
        <v>1296367.73</v>
      </c>
      <c r="I13" s="59">
        <f t="shared" si="0"/>
        <v>1296367.73</v>
      </c>
      <c r="J13" s="60"/>
      <c r="K13" s="60">
        <f t="shared" si="2"/>
        <v>0</v>
      </c>
    </row>
    <row r="14" spans="1:11" ht="24">
      <c r="A14" s="54"/>
      <c r="B14" s="55"/>
      <c r="C14" s="55" t="s">
        <v>194</v>
      </c>
      <c r="D14" s="55" t="s">
        <v>195</v>
      </c>
      <c r="E14" s="56">
        <v>2021</v>
      </c>
      <c r="F14" s="57">
        <v>762618.73</v>
      </c>
      <c r="G14" s="57"/>
      <c r="H14" s="58">
        <v>762618.73</v>
      </c>
      <c r="I14" s="59">
        <f t="shared" si="0"/>
        <v>762618.73</v>
      </c>
      <c r="J14" s="60"/>
      <c r="K14" s="60">
        <f t="shared" si="2"/>
        <v>0</v>
      </c>
    </row>
    <row r="15" spans="1:11" ht="24">
      <c r="A15" s="54"/>
      <c r="B15" s="55"/>
      <c r="C15" s="55" t="s">
        <v>196</v>
      </c>
      <c r="D15" s="55" t="s">
        <v>197</v>
      </c>
      <c r="E15" s="56">
        <v>2021</v>
      </c>
      <c r="F15" s="57">
        <v>196880.03</v>
      </c>
      <c r="G15" s="57"/>
      <c r="H15" s="58"/>
      <c r="I15" s="59">
        <f t="shared" si="0"/>
        <v>0</v>
      </c>
      <c r="J15" s="60"/>
      <c r="K15" s="60">
        <f t="shared" si="2"/>
        <v>196880.03</v>
      </c>
    </row>
    <row r="16" spans="1:11" ht="12.75" customHeight="1">
      <c r="A16" s="54"/>
      <c r="B16" s="55"/>
      <c r="C16" s="55" t="s">
        <v>198</v>
      </c>
      <c r="D16" s="55" t="s">
        <v>199</v>
      </c>
      <c r="E16" s="56">
        <v>2021</v>
      </c>
      <c r="F16" s="57">
        <v>128382</v>
      </c>
      <c r="G16" s="57"/>
      <c r="H16" s="58"/>
      <c r="I16" s="59">
        <f t="shared" si="0"/>
        <v>0</v>
      </c>
      <c r="J16" s="60"/>
      <c r="K16" s="60">
        <f t="shared" si="2"/>
        <v>128382</v>
      </c>
    </row>
    <row r="17" spans="1:11" ht="12.75" customHeight="1">
      <c r="A17" s="54"/>
      <c r="B17" s="55"/>
      <c r="C17" s="55"/>
      <c r="D17" s="55"/>
      <c r="E17" s="56"/>
      <c r="F17" s="57"/>
      <c r="G17" s="57"/>
      <c r="H17" s="58"/>
      <c r="I17" s="59">
        <f>G17+H17</f>
        <v>0</v>
      </c>
      <c r="J17" s="60">
        <f>F17-G17</f>
        <v>0</v>
      </c>
      <c r="K17" s="60">
        <f>F17-I17</f>
        <v>0</v>
      </c>
    </row>
    <row r="18" spans="1:11" ht="12.75" customHeight="1">
      <c r="A18" s="54"/>
      <c r="B18" s="55"/>
      <c r="C18" s="55"/>
      <c r="D18" s="55"/>
      <c r="E18" s="56"/>
      <c r="F18" s="57"/>
      <c r="G18" s="57"/>
      <c r="H18" s="58"/>
      <c r="I18" s="59">
        <f>G18+H18</f>
        <v>0</v>
      </c>
      <c r="J18" s="60">
        <f>F18-G18</f>
        <v>0</v>
      </c>
      <c r="K18" s="60">
        <f>F18-I18</f>
        <v>0</v>
      </c>
    </row>
    <row r="19" spans="1:11" ht="12.75" customHeight="1">
      <c r="A19" s="54"/>
      <c r="B19" s="55"/>
      <c r="C19" s="55"/>
      <c r="D19" s="55"/>
      <c r="E19" s="56"/>
      <c r="F19" s="57"/>
      <c r="G19" s="57"/>
      <c r="H19" s="58"/>
      <c r="I19" s="59">
        <f>G19+H19</f>
        <v>0</v>
      </c>
      <c r="J19" s="60">
        <f>F19-G19</f>
        <v>0</v>
      </c>
      <c r="K19" s="60">
        <f>F19-I19</f>
        <v>0</v>
      </c>
    </row>
    <row r="20" spans="1:11" ht="12.75" customHeight="1">
      <c r="A20" s="54"/>
      <c r="B20" s="55"/>
      <c r="C20" s="55"/>
      <c r="D20" s="55"/>
      <c r="E20" s="61"/>
      <c r="F20" s="57"/>
      <c r="G20" s="57"/>
      <c r="H20" s="58"/>
      <c r="I20" s="59">
        <f>G20+H20</f>
        <v>0</v>
      </c>
      <c r="J20" s="60">
        <f>F20-G20</f>
        <v>0</v>
      </c>
      <c r="K20" s="60">
        <f>F20-I20</f>
        <v>0</v>
      </c>
    </row>
    <row r="21" spans="1:11" ht="12.75" customHeight="1">
      <c r="A21" s="62" t="s">
        <v>41</v>
      </c>
      <c r="B21" s="63"/>
      <c r="C21" s="63"/>
      <c r="D21" s="63"/>
      <c r="E21" s="64"/>
      <c r="F21" s="25">
        <f aca="true" t="shared" si="3" ref="F21:K21">SUM(F5:F20)</f>
        <v>18056072.75</v>
      </c>
      <c r="G21" s="25">
        <f t="shared" si="3"/>
        <v>501709.09</v>
      </c>
      <c r="H21" s="25">
        <f t="shared" si="3"/>
        <v>2560695.55</v>
      </c>
      <c r="I21" s="25">
        <f t="shared" si="3"/>
        <v>3062404.64</v>
      </c>
      <c r="J21" s="25">
        <f t="shared" si="3"/>
        <v>15170115.17</v>
      </c>
      <c r="K21" s="25">
        <f t="shared" si="3"/>
        <v>14993668.11</v>
      </c>
    </row>
    <row r="22" spans="1:8" ht="12.75" customHeight="1">
      <c r="A22" s="65"/>
      <c r="B22" s="66"/>
      <c r="C22" s="66"/>
      <c r="D22" s="66"/>
      <c r="E22" s="67"/>
      <c r="F22" s="67"/>
      <c r="G22" s="67"/>
      <c r="H22" s="67"/>
    </row>
    <row r="23" spans="1:8" s="70" customFormat="1" ht="12.75" customHeight="1">
      <c r="A23" s="68"/>
      <c r="B23" s="69"/>
      <c r="C23" s="69"/>
      <c r="D23" s="69"/>
      <c r="F23" s="34"/>
      <c r="G23" s="49"/>
      <c r="H23" s="67"/>
    </row>
    <row r="24" spans="1:8" s="70" customFormat="1" ht="12.75" customHeight="1">
      <c r="A24" s="65" t="s">
        <v>42</v>
      </c>
      <c r="B24" s="69"/>
      <c r="C24" s="69"/>
      <c r="D24" s="69"/>
      <c r="F24" s="34"/>
      <c r="G24" s="49"/>
      <c r="H24" s="49"/>
    </row>
    <row r="25" spans="1:8" s="70" customFormat="1" ht="12.75" customHeight="1">
      <c r="A25" s="68"/>
      <c r="B25" s="69"/>
      <c r="C25" s="69"/>
      <c r="D25" s="69"/>
      <c r="F25" s="34"/>
      <c r="G25" s="49"/>
      <c r="H25" s="49"/>
    </row>
    <row r="26" spans="1:8" s="70" customFormat="1" ht="13.5" customHeight="1">
      <c r="A26" s="68"/>
      <c r="B26" s="69"/>
      <c r="C26" s="69"/>
      <c r="D26" s="69"/>
      <c r="F26" s="34"/>
      <c r="G26" s="49"/>
      <c r="H26" s="49"/>
    </row>
    <row r="27" spans="1:5" ht="13.5" customHeight="1">
      <c r="A27" s="71"/>
      <c r="B27" s="72" t="s">
        <v>60</v>
      </c>
      <c r="C27" s="72"/>
      <c r="D27" s="72"/>
      <c r="E27" s="73"/>
    </row>
    <row r="28" spans="1:4" ht="12.75" customHeight="1">
      <c r="A28" s="74"/>
      <c r="B28" s="72"/>
      <c r="C28" s="72"/>
      <c r="D28" s="72"/>
    </row>
    <row r="29" spans="1:4" ht="12.75" customHeight="1">
      <c r="A29" s="74"/>
      <c r="B29" s="72"/>
      <c r="C29" s="72"/>
      <c r="D29" s="72"/>
    </row>
    <row r="30" spans="1:4" ht="12.75" customHeight="1">
      <c r="A30" s="74"/>
      <c r="B30" s="72"/>
      <c r="C30" s="72"/>
      <c r="D30" s="72"/>
    </row>
    <row r="31" spans="1:4" ht="12.75" customHeight="1">
      <c r="A31" s="74"/>
      <c r="B31" s="72"/>
      <c r="C31" s="72"/>
      <c r="D31" s="72"/>
    </row>
    <row r="32" spans="1:4" ht="12.75" customHeight="1">
      <c r="A32" s="74"/>
      <c r="B32" s="72"/>
      <c r="C32" s="72"/>
      <c r="D32" s="72"/>
    </row>
    <row r="33" spans="1:4" ht="12.75" customHeight="1">
      <c r="A33" s="74"/>
      <c r="B33" s="72"/>
      <c r="C33" s="72"/>
      <c r="D33" s="72"/>
    </row>
    <row r="34" spans="1:4" ht="12.75" customHeight="1">
      <c r="A34" s="74"/>
      <c r="B34" s="72"/>
      <c r="C34" s="72"/>
      <c r="D34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86" r:id="rId1"/>
  <headerFooter alignWithMargins="0">
    <oddHeader>&amp;L&amp;"Arial,Grassetto"Consuntivo al 31/12/2021
Dettaglio crediti vincolati v/Regione - &amp;A&amp;CImporti in Euro,00&amp;R&amp;"Times New Roman,Normale"&amp;12ASR.....</oddHeader>
    <oddFooter>&amp;RPagina &amp;P di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5" zoomScaleNormal="95" zoomScalePageLayoutView="0" workbookViewId="0" topLeftCell="A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3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24.75" customHeight="1">
      <c r="A5" s="54">
        <v>4500165</v>
      </c>
      <c r="B5" s="75" t="s">
        <v>32</v>
      </c>
      <c r="C5" s="55"/>
      <c r="D5" s="55"/>
      <c r="E5" s="56"/>
      <c r="F5" s="57"/>
      <c r="G5" s="57"/>
      <c r="H5" s="58"/>
      <c r="I5" s="59">
        <f aca="true" t="shared" si="0" ref="I5:I10">G5+H5</f>
        <v>0</v>
      </c>
      <c r="J5" s="60">
        <f aca="true" t="shared" si="1" ref="J5:J10">F5-G5</f>
        <v>0</v>
      </c>
      <c r="K5" s="60">
        <f aca="true" t="shared" si="2" ref="K5:K10">F5-I5</f>
        <v>0</v>
      </c>
    </row>
    <row r="6" spans="1:11" ht="12.75" customHeight="1">
      <c r="A6" s="54"/>
      <c r="B6" s="55"/>
      <c r="C6" s="78"/>
      <c r="D6" s="78" t="s">
        <v>200</v>
      </c>
      <c r="E6" s="79"/>
      <c r="F6" s="57">
        <v>4517425.55</v>
      </c>
      <c r="G6" s="57"/>
      <c r="H6" s="58"/>
      <c r="I6" s="59">
        <f t="shared" si="0"/>
        <v>0</v>
      </c>
      <c r="J6" s="60">
        <f t="shared" si="1"/>
        <v>4517425.55</v>
      </c>
      <c r="K6" s="60">
        <f t="shared" si="2"/>
        <v>4517425.55</v>
      </c>
    </row>
    <row r="7" spans="1:11" ht="12.75" customHeight="1">
      <c r="A7" s="54"/>
      <c r="B7" s="55"/>
      <c r="C7" s="78" t="s">
        <v>201</v>
      </c>
      <c r="D7" s="78" t="s">
        <v>202</v>
      </c>
      <c r="E7" s="79"/>
      <c r="F7" s="57">
        <v>2821490.38</v>
      </c>
      <c r="G7" s="57"/>
      <c r="H7" s="58"/>
      <c r="I7" s="59">
        <f t="shared" si="0"/>
        <v>0</v>
      </c>
      <c r="J7" s="60">
        <f t="shared" si="1"/>
        <v>2821490.38</v>
      </c>
      <c r="K7" s="60">
        <f t="shared" si="2"/>
        <v>2821490.38</v>
      </c>
    </row>
    <row r="8" spans="1:11" ht="12.75" customHeight="1">
      <c r="A8" s="54"/>
      <c r="B8" s="55"/>
      <c r="C8" s="55"/>
      <c r="D8" s="55"/>
      <c r="E8" s="56"/>
      <c r="F8" s="57"/>
      <c r="G8" s="57"/>
      <c r="H8" s="58"/>
      <c r="I8" s="59">
        <f t="shared" si="0"/>
        <v>0</v>
      </c>
      <c r="J8" s="60">
        <f t="shared" si="1"/>
        <v>0</v>
      </c>
      <c r="K8" s="60">
        <f t="shared" si="2"/>
        <v>0</v>
      </c>
    </row>
    <row r="9" spans="1:11" ht="12.75" customHeight="1">
      <c r="A9" s="54"/>
      <c r="B9" s="55"/>
      <c r="C9" s="55"/>
      <c r="D9" s="55"/>
      <c r="E9" s="56"/>
      <c r="F9" s="57"/>
      <c r="G9" s="57"/>
      <c r="H9" s="58"/>
      <c r="I9" s="59">
        <f t="shared" si="0"/>
        <v>0</v>
      </c>
      <c r="J9" s="60">
        <f t="shared" si="1"/>
        <v>0</v>
      </c>
      <c r="K9" s="60">
        <f t="shared" si="2"/>
        <v>0</v>
      </c>
    </row>
    <row r="10" spans="1:11" ht="12.75" customHeight="1">
      <c r="A10" s="54"/>
      <c r="B10" s="55"/>
      <c r="C10" s="55"/>
      <c r="D10" s="55"/>
      <c r="E10" s="61"/>
      <c r="F10" s="57"/>
      <c r="G10" s="57"/>
      <c r="H10" s="58"/>
      <c r="I10" s="59">
        <f t="shared" si="0"/>
        <v>0</v>
      </c>
      <c r="J10" s="60">
        <f t="shared" si="1"/>
        <v>0</v>
      </c>
      <c r="K10" s="60">
        <f t="shared" si="2"/>
        <v>0</v>
      </c>
    </row>
    <row r="11" spans="1:11" ht="12.75" customHeight="1">
      <c r="A11" s="62" t="s">
        <v>41</v>
      </c>
      <c r="B11" s="63"/>
      <c r="C11" s="63"/>
      <c r="D11" s="63"/>
      <c r="E11" s="64"/>
      <c r="F11" s="25">
        <f aca="true" t="shared" si="3" ref="F11:K11">SUM(F5:F10)</f>
        <v>7338915.93</v>
      </c>
      <c r="G11" s="25">
        <f t="shared" si="3"/>
        <v>0</v>
      </c>
      <c r="H11" s="25">
        <f t="shared" si="3"/>
        <v>0</v>
      </c>
      <c r="I11" s="25">
        <f t="shared" si="3"/>
        <v>0</v>
      </c>
      <c r="J11" s="25">
        <f t="shared" si="3"/>
        <v>7338915.93</v>
      </c>
      <c r="K11" s="25">
        <f t="shared" si="3"/>
        <v>7338915.93</v>
      </c>
    </row>
    <row r="12" spans="1:8" ht="12.75" customHeight="1">
      <c r="A12" s="65"/>
      <c r="B12" s="66"/>
      <c r="C12" s="66"/>
      <c r="D12" s="66"/>
      <c r="E12" s="67"/>
      <c r="F12" s="67"/>
      <c r="G12" s="67"/>
      <c r="H12" s="67"/>
    </row>
    <row r="13" spans="1:8" s="70" customFormat="1" ht="12.75" customHeight="1">
      <c r="A13" s="68"/>
      <c r="B13" s="69"/>
      <c r="C13" s="69"/>
      <c r="D13" s="69"/>
      <c r="F13" s="34"/>
      <c r="G13" s="49"/>
      <c r="H13" s="67"/>
    </row>
    <row r="14" spans="1:8" s="70" customFormat="1" ht="12.75" customHeight="1">
      <c r="A14" s="65" t="s">
        <v>42</v>
      </c>
      <c r="B14" s="69"/>
      <c r="C14" s="69"/>
      <c r="D14" s="69"/>
      <c r="F14" s="34"/>
      <c r="G14" s="49"/>
      <c r="H14" s="49"/>
    </row>
    <row r="15" spans="1:8" s="70" customFormat="1" ht="12.75" customHeight="1">
      <c r="A15" s="68"/>
      <c r="B15" s="69"/>
      <c r="C15" s="69"/>
      <c r="D15" s="69"/>
      <c r="F15" s="34"/>
      <c r="G15" s="49"/>
      <c r="H15" s="49"/>
    </row>
    <row r="16" spans="1:8" s="70" customFormat="1" ht="13.5" customHeight="1">
      <c r="A16" s="68"/>
      <c r="B16" s="69"/>
      <c r="C16" s="69"/>
      <c r="D16" s="69"/>
      <c r="F16" s="34"/>
      <c r="G16" s="49"/>
      <c r="H16" s="49"/>
    </row>
    <row r="17" spans="1:5" ht="13.5" customHeight="1">
      <c r="A17" s="71"/>
      <c r="B17" s="72" t="s">
        <v>60</v>
      </c>
      <c r="C17" s="72"/>
      <c r="D17" s="72"/>
      <c r="E17" s="49"/>
    </row>
    <row r="18" spans="1:4" ht="12.75" customHeight="1">
      <c r="A18" s="74"/>
      <c r="B18" s="72"/>
      <c r="C18" s="72"/>
      <c r="D18" s="72"/>
    </row>
    <row r="19" spans="1:4" ht="12.75" customHeight="1">
      <c r="A19" s="74"/>
      <c r="B19" s="72"/>
      <c r="C19" s="72"/>
      <c r="D19" s="72"/>
    </row>
    <row r="20" spans="1:4" ht="12.75" customHeight="1">
      <c r="A20" s="74"/>
      <c r="B20" s="72"/>
      <c r="C20" s="72"/>
      <c r="D20" s="72"/>
    </row>
    <row r="21" spans="1:4" ht="12.75" customHeight="1">
      <c r="A21" s="74"/>
      <c r="B21" s="72"/>
      <c r="C21" s="72"/>
      <c r="D21" s="72"/>
    </row>
    <row r="22" spans="1:4" ht="12.75" customHeight="1">
      <c r="A22" s="74"/>
      <c r="B22" s="72"/>
      <c r="C22" s="72"/>
      <c r="D22" s="72"/>
    </row>
    <row r="23" spans="1:4" ht="12.75" customHeight="1">
      <c r="A23" s="74"/>
      <c r="B23" s="72"/>
      <c r="C23" s="72"/>
      <c r="D23" s="72"/>
    </row>
    <row r="24" spans="1:4" ht="12.75" customHeight="1">
      <c r="A24" s="74"/>
      <c r="B24" s="72"/>
      <c r="C24" s="72"/>
      <c r="D24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</oddHeader>
    <oddFooter>&amp;RPagina &amp;P di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95" zoomScaleNormal="95" zoomScalePageLayoutView="0" workbookViewId="0" topLeftCell="A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3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24.75" customHeight="1">
      <c r="A5" s="54">
        <v>4500168</v>
      </c>
      <c r="B5" s="75" t="s">
        <v>33</v>
      </c>
      <c r="C5" s="55"/>
      <c r="D5" s="55"/>
      <c r="E5" s="56"/>
      <c r="F5" s="57"/>
      <c r="G5" s="57"/>
      <c r="H5" s="58"/>
      <c r="I5" s="59">
        <f aca="true" t="shared" si="0" ref="I5:I16">G5+H5</f>
        <v>0</v>
      </c>
      <c r="J5" s="60">
        <f>F5-G5</f>
        <v>0</v>
      </c>
      <c r="K5" s="60">
        <f>F5-I5</f>
        <v>0</v>
      </c>
    </row>
    <row r="6" spans="1:11" ht="24">
      <c r="A6" s="54"/>
      <c r="B6" s="55"/>
      <c r="C6" s="55" t="s">
        <v>203</v>
      </c>
      <c r="D6" s="55" t="s">
        <v>204</v>
      </c>
      <c r="E6" s="56">
        <v>2021</v>
      </c>
      <c r="F6" s="57">
        <v>292821</v>
      </c>
      <c r="G6" s="57"/>
      <c r="H6" s="58">
        <v>0</v>
      </c>
      <c r="I6" s="59">
        <f t="shared" si="0"/>
        <v>0</v>
      </c>
      <c r="J6" s="60"/>
      <c r="K6" s="60">
        <f>+F6-I6</f>
        <v>292821</v>
      </c>
    </row>
    <row r="7" spans="1:11" ht="36">
      <c r="A7" s="54"/>
      <c r="B7" s="55"/>
      <c r="C7" s="55" t="s">
        <v>205</v>
      </c>
      <c r="D7" s="55" t="s">
        <v>206</v>
      </c>
      <c r="E7" s="56">
        <v>2021</v>
      </c>
      <c r="F7" s="57">
        <v>3181.24</v>
      </c>
      <c r="G7" s="57"/>
      <c r="H7" s="58">
        <v>3181.24</v>
      </c>
      <c r="I7" s="59">
        <f t="shared" si="0"/>
        <v>3181.24</v>
      </c>
      <c r="J7" s="60"/>
      <c r="K7" s="60">
        <f aca="true" t="shared" si="1" ref="K7:K14">+F7-I7</f>
        <v>0</v>
      </c>
    </row>
    <row r="8" spans="1:11" ht="24">
      <c r="A8" s="54"/>
      <c r="B8" s="55"/>
      <c r="C8" s="55" t="s">
        <v>207</v>
      </c>
      <c r="D8" s="55" t="s">
        <v>206</v>
      </c>
      <c r="E8" s="56">
        <v>2021</v>
      </c>
      <c r="F8" s="57">
        <v>4132.46</v>
      </c>
      <c r="G8" s="57"/>
      <c r="H8" s="58">
        <v>0</v>
      </c>
      <c r="I8" s="59">
        <f t="shared" si="0"/>
        <v>0</v>
      </c>
      <c r="J8" s="60"/>
      <c r="K8" s="60">
        <f t="shared" si="1"/>
        <v>4132.46</v>
      </c>
    </row>
    <row r="9" spans="1:11" ht="24">
      <c r="A9" s="54"/>
      <c r="B9" s="55"/>
      <c r="C9" s="55" t="s">
        <v>208</v>
      </c>
      <c r="D9" s="55" t="s">
        <v>209</v>
      </c>
      <c r="E9" s="56">
        <v>2021</v>
      </c>
      <c r="F9" s="57">
        <v>735486.5</v>
      </c>
      <c r="G9" s="57"/>
      <c r="H9" s="58">
        <v>735486.5</v>
      </c>
      <c r="I9" s="59">
        <f t="shared" si="0"/>
        <v>735486.5</v>
      </c>
      <c r="J9" s="60"/>
      <c r="K9" s="60">
        <f t="shared" si="1"/>
        <v>0</v>
      </c>
    </row>
    <row r="10" spans="1:11" ht="36">
      <c r="A10" s="54"/>
      <c r="B10" s="55"/>
      <c r="C10" s="55" t="s">
        <v>210</v>
      </c>
      <c r="D10" s="55" t="s">
        <v>211</v>
      </c>
      <c r="E10" s="56">
        <v>2021</v>
      </c>
      <c r="F10" s="57">
        <v>186800.13</v>
      </c>
      <c r="G10" s="57"/>
      <c r="H10" s="58">
        <v>0</v>
      </c>
      <c r="I10" s="59">
        <f t="shared" si="0"/>
        <v>0</v>
      </c>
      <c r="J10" s="60"/>
      <c r="K10" s="60">
        <f t="shared" si="1"/>
        <v>186800.13</v>
      </c>
    </row>
    <row r="11" spans="1:11" ht="24">
      <c r="A11" s="54"/>
      <c r="B11" s="55"/>
      <c r="C11" s="55" t="s">
        <v>212</v>
      </c>
      <c r="D11" s="55" t="s">
        <v>213</v>
      </c>
      <c r="E11" s="56">
        <v>2021</v>
      </c>
      <c r="F11" s="57">
        <v>35541.19</v>
      </c>
      <c r="G11" s="57"/>
      <c r="H11" s="58">
        <v>0</v>
      </c>
      <c r="I11" s="59">
        <f t="shared" si="0"/>
        <v>0</v>
      </c>
      <c r="J11" s="60"/>
      <c r="K11" s="60">
        <f t="shared" si="1"/>
        <v>35541.19</v>
      </c>
    </row>
    <row r="12" spans="1:11" ht="24">
      <c r="A12" s="54"/>
      <c r="B12" s="55"/>
      <c r="C12" s="55" t="s">
        <v>214</v>
      </c>
      <c r="D12" s="55" t="s">
        <v>213</v>
      </c>
      <c r="E12" s="56">
        <v>2021</v>
      </c>
      <c r="F12" s="57">
        <v>14548.53</v>
      </c>
      <c r="G12" s="57"/>
      <c r="H12" s="58">
        <v>0</v>
      </c>
      <c r="I12" s="59">
        <f t="shared" si="0"/>
        <v>0</v>
      </c>
      <c r="J12" s="60"/>
      <c r="K12" s="60">
        <f t="shared" si="1"/>
        <v>14548.53</v>
      </c>
    </row>
    <row r="13" spans="1:11" ht="12.75" customHeight="1">
      <c r="A13" s="54"/>
      <c r="B13" s="55"/>
      <c r="C13" s="55"/>
      <c r="D13" s="55"/>
      <c r="E13" s="56"/>
      <c r="F13" s="57"/>
      <c r="G13" s="57"/>
      <c r="H13" s="58"/>
      <c r="I13" s="59">
        <f t="shared" si="0"/>
        <v>0</v>
      </c>
      <c r="J13" s="60">
        <f>F13-G13</f>
        <v>0</v>
      </c>
      <c r="K13" s="60">
        <f t="shared" si="1"/>
        <v>0</v>
      </c>
    </row>
    <row r="14" spans="1:11" ht="12.75" customHeight="1">
      <c r="A14" s="54"/>
      <c r="B14" s="55"/>
      <c r="C14" s="55"/>
      <c r="D14" s="55"/>
      <c r="E14" s="56"/>
      <c r="F14" s="57"/>
      <c r="G14" s="57"/>
      <c r="H14" s="58"/>
      <c r="I14" s="59">
        <f t="shared" si="0"/>
        <v>0</v>
      </c>
      <c r="J14" s="60">
        <f>F14-G14</f>
        <v>0</v>
      </c>
      <c r="K14" s="60">
        <f t="shared" si="1"/>
        <v>0</v>
      </c>
    </row>
    <row r="15" spans="1:11" ht="12.75" customHeight="1">
      <c r="A15" s="54"/>
      <c r="B15" s="55"/>
      <c r="C15" s="55"/>
      <c r="D15" s="55"/>
      <c r="E15" s="56"/>
      <c r="F15" s="57"/>
      <c r="G15" s="57"/>
      <c r="H15" s="58"/>
      <c r="I15" s="59">
        <f t="shared" si="0"/>
        <v>0</v>
      </c>
      <c r="J15" s="60">
        <f>F15-G15</f>
        <v>0</v>
      </c>
      <c r="K15" s="60">
        <f>F15-I15</f>
        <v>0</v>
      </c>
    </row>
    <row r="16" spans="1:11" ht="12.75" customHeight="1">
      <c r="A16" s="54"/>
      <c r="B16" s="55"/>
      <c r="C16" s="55"/>
      <c r="D16" s="55"/>
      <c r="E16" s="61"/>
      <c r="F16" s="57"/>
      <c r="G16" s="57"/>
      <c r="H16" s="58"/>
      <c r="I16" s="59">
        <f t="shared" si="0"/>
        <v>0</v>
      </c>
      <c r="J16" s="60">
        <f>F16-G16</f>
        <v>0</v>
      </c>
      <c r="K16" s="60">
        <f>F16-I16</f>
        <v>0</v>
      </c>
    </row>
    <row r="17" spans="1:11" ht="12.75" customHeight="1">
      <c r="A17" s="62" t="s">
        <v>41</v>
      </c>
      <c r="B17" s="63"/>
      <c r="C17" s="63"/>
      <c r="D17" s="63"/>
      <c r="E17" s="64"/>
      <c r="F17" s="25">
        <f aca="true" t="shared" si="2" ref="F17:K17">SUM(F5:F16)</f>
        <v>1272511.05</v>
      </c>
      <c r="G17" s="25">
        <f t="shared" si="2"/>
        <v>0</v>
      </c>
      <c r="H17" s="25">
        <f t="shared" si="2"/>
        <v>738667.74</v>
      </c>
      <c r="I17" s="25">
        <f t="shared" si="2"/>
        <v>738667.74</v>
      </c>
      <c r="J17" s="25">
        <f t="shared" si="2"/>
        <v>0</v>
      </c>
      <c r="K17" s="25">
        <f t="shared" si="2"/>
        <v>533843.31</v>
      </c>
    </row>
    <row r="18" spans="1:8" ht="12.75" customHeight="1">
      <c r="A18" s="65"/>
      <c r="B18" s="66"/>
      <c r="C18" s="66"/>
      <c r="D18" s="66"/>
      <c r="E18" s="67"/>
      <c r="F18" s="67"/>
      <c r="G18" s="67"/>
      <c r="H18" s="67"/>
    </row>
    <row r="19" spans="1:8" s="70" customFormat="1" ht="12.75" customHeight="1">
      <c r="A19" s="68"/>
      <c r="B19" s="69"/>
      <c r="C19" s="69"/>
      <c r="D19" s="69"/>
      <c r="F19" s="34"/>
      <c r="G19" s="49"/>
      <c r="H19" s="67"/>
    </row>
    <row r="20" spans="1:8" s="70" customFormat="1" ht="12.75" customHeight="1">
      <c r="A20" s="65" t="s">
        <v>42</v>
      </c>
      <c r="B20" s="69"/>
      <c r="C20" s="69"/>
      <c r="D20" s="69"/>
      <c r="F20" s="34"/>
      <c r="G20" s="49"/>
      <c r="H20" s="49"/>
    </row>
    <row r="21" spans="1:8" s="70" customFormat="1" ht="12.75" customHeight="1">
      <c r="A21" s="68"/>
      <c r="B21" s="69"/>
      <c r="C21" s="69"/>
      <c r="D21" s="69"/>
      <c r="F21" s="34"/>
      <c r="G21" s="49"/>
      <c r="H21" s="49"/>
    </row>
    <row r="22" spans="1:8" s="70" customFormat="1" ht="13.5" customHeight="1">
      <c r="A22" s="68"/>
      <c r="B22" s="69"/>
      <c r="C22" s="69"/>
      <c r="D22" s="69"/>
      <c r="F22" s="34"/>
      <c r="G22" s="49"/>
      <c r="H22" s="49"/>
    </row>
    <row r="23" spans="1:5" ht="13.5" customHeight="1">
      <c r="A23" s="71"/>
      <c r="B23" s="72" t="s">
        <v>60</v>
      </c>
      <c r="C23" s="72"/>
      <c r="D23" s="72"/>
      <c r="E23" s="73"/>
    </row>
    <row r="24" spans="1:4" ht="12.75" customHeight="1">
      <c r="A24" s="74"/>
      <c r="B24" s="72"/>
      <c r="C24" s="72"/>
      <c r="D24" s="72"/>
    </row>
    <row r="25" spans="1:4" ht="12.75" customHeight="1">
      <c r="A25" s="74"/>
      <c r="B25" s="72"/>
      <c r="C25" s="72"/>
      <c r="D25" s="72"/>
    </row>
    <row r="26" spans="1:4" ht="12.75" customHeight="1">
      <c r="A26" s="74"/>
      <c r="B26" s="72"/>
      <c r="C26" s="72"/>
      <c r="D26" s="72"/>
    </row>
    <row r="27" spans="1:4" ht="12.75" customHeight="1">
      <c r="A27" s="74"/>
      <c r="B27" s="72"/>
      <c r="C27" s="72"/>
      <c r="D27" s="72"/>
    </row>
    <row r="28" spans="1:4" ht="12.75" customHeight="1">
      <c r="A28" s="74"/>
      <c r="B28" s="72"/>
      <c r="C28" s="72"/>
      <c r="D28" s="72"/>
    </row>
    <row r="29" spans="1:4" ht="12.75" customHeight="1">
      <c r="A29" s="74"/>
      <c r="B29" s="72"/>
      <c r="C29" s="72"/>
      <c r="D29" s="72"/>
    </row>
    <row r="30" spans="1:4" ht="12.75" customHeight="1">
      <c r="A30" s="74"/>
      <c r="B30" s="72"/>
      <c r="C30" s="72"/>
      <c r="D30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Euro&amp;R&amp;"Arial,Grassetto"ASR......</oddHeader>
    <oddFooter>&amp;RPagina &amp;P di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95" zoomScaleNormal="95" zoomScalePageLayoutView="0" workbookViewId="0" topLeftCell="A4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3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24.75" customHeight="1">
      <c r="A5" s="54">
        <v>4500171</v>
      </c>
      <c r="B5" s="75" t="s">
        <v>34</v>
      </c>
      <c r="C5" s="55"/>
      <c r="D5" s="55"/>
      <c r="E5" s="56"/>
      <c r="F5" s="57"/>
      <c r="G5" s="57"/>
      <c r="H5" s="58"/>
      <c r="I5" s="59">
        <f>G5+H5</f>
        <v>0</v>
      </c>
      <c r="J5" s="60">
        <f>F5-G5</f>
        <v>0</v>
      </c>
      <c r="K5" s="60">
        <f>F5-I5</f>
        <v>0</v>
      </c>
    </row>
    <row r="6" spans="1:11" ht="12.75">
      <c r="A6" s="54"/>
      <c r="B6" s="75"/>
      <c r="C6" s="55"/>
      <c r="D6" s="55" t="s">
        <v>244</v>
      </c>
      <c r="E6" s="56">
        <v>2020</v>
      </c>
      <c r="F6" s="57">
        <v>2488110</v>
      </c>
      <c r="G6" s="57">
        <v>0</v>
      </c>
      <c r="H6" s="58">
        <v>2049103</v>
      </c>
      <c r="I6" s="59">
        <f aca="true" t="shared" si="0" ref="I6:I22">G6+H6</f>
        <v>2049103</v>
      </c>
      <c r="J6" s="60">
        <f>F6-G6</f>
        <v>2488110</v>
      </c>
      <c r="K6" s="60">
        <f aca="true" t="shared" si="1" ref="K6:K22">F6-I6</f>
        <v>439007</v>
      </c>
    </row>
    <row r="7" spans="1:11" ht="12.75">
      <c r="A7" s="54"/>
      <c r="B7" s="75"/>
      <c r="C7" s="55" t="s">
        <v>215</v>
      </c>
      <c r="D7" s="55" t="s">
        <v>216</v>
      </c>
      <c r="E7" s="56">
        <v>2020</v>
      </c>
      <c r="F7" s="57">
        <v>938729.84</v>
      </c>
      <c r="G7" s="57">
        <v>0</v>
      </c>
      <c r="H7" s="58">
        <v>0</v>
      </c>
      <c r="I7" s="59">
        <f t="shared" si="0"/>
        <v>0</v>
      </c>
      <c r="J7" s="60">
        <f>F7-G7</f>
        <v>938729.84</v>
      </c>
      <c r="K7" s="60">
        <f t="shared" si="1"/>
        <v>938729.84</v>
      </c>
    </row>
    <row r="8" spans="1:11" ht="12.75">
      <c r="A8" s="54"/>
      <c r="B8" s="75"/>
      <c r="C8" s="55" t="s">
        <v>217</v>
      </c>
      <c r="D8" s="55"/>
      <c r="E8" s="56">
        <v>2020</v>
      </c>
      <c r="F8" s="57">
        <v>313045</v>
      </c>
      <c r="G8" s="57"/>
      <c r="H8" s="58"/>
      <c r="I8" s="59">
        <f t="shared" si="0"/>
        <v>0</v>
      </c>
      <c r="J8" s="60">
        <f>F8-G8</f>
        <v>313045</v>
      </c>
      <c r="K8" s="60">
        <f t="shared" si="1"/>
        <v>313045</v>
      </c>
    </row>
    <row r="9" spans="1:11" ht="24">
      <c r="A9" s="54"/>
      <c r="B9" s="75"/>
      <c r="C9" s="55" t="s">
        <v>218</v>
      </c>
      <c r="D9" s="55" t="s">
        <v>219</v>
      </c>
      <c r="E9" s="56">
        <v>2021</v>
      </c>
      <c r="F9" s="57">
        <v>2491806</v>
      </c>
      <c r="G9" s="57"/>
      <c r="H9" s="58">
        <v>2491806</v>
      </c>
      <c r="I9" s="59">
        <f t="shared" si="0"/>
        <v>2491806</v>
      </c>
      <c r="J9" s="60"/>
      <c r="K9" s="60">
        <f t="shared" si="1"/>
        <v>0</v>
      </c>
    </row>
    <row r="10" spans="1:11" ht="24">
      <c r="A10" s="54"/>
      <c r="B10" s="75"/>
      <c r="C10" s="55" t="s">
        <v>220</v>
      </c>
      <c r="D10" s="55" t="s">
        <v>221</v>
      </c>
      <c r="E10" s="56">
        <v>2021</v>
      </c>
      <c r="F10" s="57">
        <v>3505043</v>
      </c>
      <c r="G10" s="57"/>
      <c r="H10" s="58">
        <v>3505043</v>
      </c>
      <c r="I10" s="59">
        <f t="shared" si="0"/>
        <v>3505043</v>
      </c>
      <c r="J10" s="60"/>
      <c r="K10" s="60">
        <f t="shared" si="1"/>
        <v>0</v>
      </c>
    </row>
    <row r="11" spans="1:11" ht="24">
      <c r="A11" s="54"/>
      <c r="B11" s="75"/>
      <c r="C11" s="55" t="s">
        <v>222</v>
      </c>
      <c r="D11" s="55" t="s">
        <v>223</v>
      </c>
      <c r="E11" s="56">
        <v>2021</v>
      </c>
      <c r="F11" s="57">
        <v>2553291.69</v>
      </c>
      <c r="G11" s="57"/>
      <c r="H11" s="58">
        <v>2553291.69</v>
      </c>
      <c r="I11" s="59">
        <f t="shared" si="0"/>
        <v>2553291.69</v>
      </c>
      <c r="J11" s="60"/>
      <c r="K11" s="60">
        <f t="shared" si="1"/>
        <v>0</v>
      </c>
    </row>
    <row r="12" spans="1:11" ht="24">
      <c r="A12" s="54"/>
      <c r="B12" s="75"/>
      <c r="C12" s="55" t="s">
        <v>224</v>
      </c>
      <c r="D12" s="55" t="s">
        <v>225</v>
      </c>
      <c r="E12" s="56">
        <v>2021</v>
      </c>
      <c r="F12" s="57">
        <v>27613.11</v>
      </c>
      <c r="G12" s="57"/>
      <c r="H12" s="58">
        <v>0</v>
      </c>
      <c r="I12" s="59">
        <f t="shared" si="0"/>
        <v>0</v>
      </c>
      <c r="J12" s="60"/>
      <c r="K12" s="60">
        <f t="shared" si="1"/>
        <v>27613.11</v>
      </c>
    </row>
    <row r="13" spans="1:11" ht="24">
      <c r="A13" s="54"/>
      <c r="B13" s="75"/>
      <c r="C13" s="55" t="s">
        <v>226</v>
      </c>
      <c r="D13" s="55" t="s">
        <v>227</v>
      </c>
      <c r="E13" s="56">
        <v>2021</v>
      </c>
      <c r="F13" s="57">
        <v>504726.84</v>
      </c>
      <c r="G13" s="57"/>
      <c r="H13" s="58">
        <v>504726.84</v>
      </c>
      <c r="I13" s="59">
        <f t="shared" si="0"/>
        <v>504726.84</v>
      </c>
      <c r="J13" s="60"/>
      <c r="K13" s="60">
        <f t="shared" si="1"/>
        <v>0</v>
      </c>
    </row>
    <row r="14" spans="1:11" ht="24">
      <c r="A14" s="54"/>
      <c r="B14" s="75"/>
      <c r="C14" s="55" t="s">
        <v>228</v>
      </c>
      <c r="D14" s="55" t="s">
        <v>229</v>
      </c>
      <c r="E14" s="56">
        <v>2021</v>
      </c>
      <c r="F14" s="57">
        <v>1169137.4</v>
      </c>
      <c r="G14" s="57"/>
      <c r="H14" s="58">
        <v>1169137.4</v>
      </c>
      <c r="I14" s="59">
        <f t="shared" si="0"/>
        <v>1169137.4</v>
      </c>
      <c r="J14" s="60"/>
      <c r="K14" s="60">
        <f t="shared" si="1"/>
        <v>0</v>
      </c>
    </row>
    <row r="15" spans="1:11" ht="24">
      <c r="A15" s="54"/>
      <c r="B15" s="75"/>
      <c r="C15" s="55" t="s">
        <v>230</v>
      </c>
      <c r="D15" s="55" t="s">
        <v>231</v>
      </c>
      <c r="E15" s="56">
        <v>2021</v>
      </c>
      <c r="F15" s="57">
        <v>376769.72</v>
      </c>
      <c r="G15" s="57"/>
      <c r="H15" s="58">
        <v>376769.72</v>
      </c>
      <c r="I15" s="59">
        <f t="shared" si="0"/>
        <v>376769.72</v>
      </c>
      <c r="J15" s="60"/>
      <c r="K15" s="60">
        <f t="shared" si="1"/>
        <v>0</v>
      </c>
    </row>
    <row r="16" spans="1:11" ht="24">
      <c r="A16" s="54"/>
      <c r="B16" s="75"/>
      <c r="C16" s="55" t="s">
        <v>232</v>
      </c>
      <c r="D16" s="55" t="s">
        <v>233</v>
      </c>
      <c r="E16" s="56">
        <v>2021</v>
      </c>
      <c r="F16" s="57">
        <v>599578.61</v>
      </c>
      <c r="G16" s="57"/>
      <c r="H16" s="58">
        <v>599578.61</v>
      </c>
      <c r="I16" s="59">
        <f t="shared" si="0"/>
        <v>599578.61</v>
      </c>
      <c r="J16" s="60"/>
      <c r="K16" s="60">
        <f t="shared" si="1"/>
        <v>0</v>
      </c>
    </row>
    <row r="17" spans="1:11" ht="24">
      <c r="A17" s="54"/>
      <c r="B17" s="75"/>
      <c r="C17" s="55" t="s">
        <v>234</v>
      </c>
      <c r="D17" s="55" t="s">
        <v>235</v>
      </c>
      <c r="E17" s="56">
        <v>2021</v>
      </c>
      <c r="F17" s="57">
        <v>13459.92</v>
      </c>
      <c r="G17" s="57"/>
      <c r="H17" s="58">
        <v>0</v>
      </c>
      <c r="I17" s="59">
        <f t="shared" si="0"/>
        <v>0</v>
      </c>
      <c r="J17" s="60"/>
      <c r="K17" s="60">
        <f t="shared" si="1"/>
        <v>13459.92</v>
      </c>
    </row>
    <row r="18" spans="1:11" ht="24">
      <c r="A18" s="54"/>
      <c r="B18" s="75"/>
      <c r="C18" s="55" t="s">
        <v>237</v>
      </c>
      <c r="D18" s="55" t="s">
        <v>236</v>
      </c>
      <c r="E18" s="56">
        <v>2021</v>
      </c>
      <c r="F18" s="57">
        <v>32578.02</v>
      </c>
      <c r="G18" s="57"/>
      <c r="H18" s="58">
        <v>0</v>
      </c>
      <c r="I18" s="59">
        <f t="shared" si="0"/>
        <v>0</v>
      </c>
      <c r="J18" s="60"/>
      <c r="K18" s="60">
        <f t="shared" si="1"/>
        <v>32578.02</v>
      </c>
    </row>
    <row r="19" spans="1:11" ht="24">
      <c r="A19" s="54"/>
      <c r="B19" s="75"/>
      <c r="C19" s="55" t="s">
        <v>238</v>
      </c>
      <c r="D19" s="55" t="s">
        <v>239</v>
      </c>
      <c r="E19" s="56">
        <v>2021</v>
      </c>
      <c r="F19" s="57">
        <v>37251.76</v>
      </c>
      <c r="G19" s="57"/>
      <c r="H19" s="58">
        <v>0</v>
      </c>
      <c r="I19" s="59">
        <f t="shared" si="0"/>
        <v>0</v>
      </c>
      <c r="J19" s="60"/>
      <c r="K19" s="60">
        <f t="shared" si="1"/>
        <v>37251.76</v>
      </c>
    </row>
    <row r="20" spans="1:11" ht="24">
      <c r="A20" s="54"/>
      <c r="B20" s="75"/>
      <c r="C20" s="55" t="s">
        <v>240</v>
      </c>
      <c r="D20" s="55" t="s">
        <v>241</v>
      </c>
      <c r="E20" s="56">
        <v>2021</v>
      </c>
      <c r="F20" s="57">
        <v>949.23</v>
      </c>
      <c r="G20" s="57"/>
      <c r="H20" s="58">
        <v>0</v>
      </c>
      <c r="I20" s="59">
        <f t="shared" si="0"/>
        <v>0</v>
      </c>
      <c r="J20" s="60"/>
      <c r="K20" s="60">
        <f t="shared" si="1"/>
        <v>949.23</v>
      </c>
    </row>
    <row r="21" spans="1:11" ht="24">
      <c r="A21" s="54"/>
      <c r="B21" s="75"/>
      <c r="C21" s="55" t="s">
        <v>242</v>
      </c>
      <c r="D21" s="55" t="s">
        <v>243</v>
      </c>
      <c r="E21" s="56">
        <v>2021</v>
      </c>
      <c r="F21" s="57">
        <v>195879.88</v>
      </c>
      <c r="G21" s="57"/>
      <c r="H21" s="58">
        <v>0</v>
      </c>
      <c r="I21" s="59">
        <f t="shared" si="0"/>
        <v>0</v>
      </c>
      <c r="J21" s="60"/>
      <c r="K21" s="60">
        <f t="shared" si="1"/>
        <v>195879.88</v>
      </c>
    </row>
    <row r="22" spans="1:11" ht="12.75">
      <c r="A22" s="54"/>
      <c r="B22" s="75"/>
      <c r="C22" s="55"/>
      <c r="D22" s="55"/>
      <c r="E22" s="56"/>
      <c r="F22" s="57"/>
      <c r="G22" s="57"/>
      <c r="H22" s="58"/>
      <c r="I22" s="59">
        <f t="shared" si="0"/>
        <v>0</v>
      </c>
      <c r="J22" s="60">
        <f>F22-G22</f>
        <v>0</v>
      </c>
      <c r="K22" s="60">
        <f t="shared" si="1"/>
        <v>0</v>
      </c>
    </row>
    <row r="23" spans="1:11" ht="12.75" customHeight="1">
      <c r="A23" s="54"/>
      <c r="B23" s="55"/>
      <c r="C23" s="55"/>
      <c r="D23" s="55"/>
      <c r="E23" s="61"/>
      <c r="F23" s="57"/>
      <c r="G23" s="57"/>
      <c r="H23" s="58"/>
      <c r="I23" s="59">
        <f>G23+H23</f>
        <v>0</v>
      </c>
      <c r="J23" s="60">
        <f>F23-G23</f>
        <v>0</v>
      </c>
      <c r="K23" s="60">
        <f>F23-I23</f>
        <v>0</v>
      </c>
    </row>
    <row r="24" spans="1:11" ht="12.75" customHeight="1">
      <c r="A24" s="62" t="s">
        <v>41</v>
      </c>
      <c r="B24" s="63"/>
      <c r="C24" s="63"/>
      <c r="D24" s="63"/>
      <c r="E24" s="64"/>
      <c r="F24" s="25">
        <f aca="true" t="shared" si="2" ref="F24:K24">SUM(F5:F23)</f>
        <v>15247970.02</v>
      </c>
      <c r="G24" s="25">
        <f t="shared" si="2"/>
        <v>0</v>
      </c>
      <c r="H24" s="25">
        <f t="shared" si="2"/>
        <v>13249456.26</v>
      </c>
      <c r="I24" s="25">
        <f t="shared" si="2"/>
        <v>13249456.26</v>
      </c>
      <c r="J24" s="25">
        <f t="shared" si="2"/>
        <v>3739884.84</v>
      </c>
      <c r="K24" s="25">
        <f t="shared" si="2"/>
        <v>1998513.7599999998</v>
      </c>
    </row>
    <row r="25" spans="1:8" ht="12.75" customHeight="1">
      <c r="A25" s="65"/>
      <c r="B25" s="66"/>
      <c r="C25" s="66"/>
      <c r="D25" s="66"/>
      <c r="E25" s="67"/>
      <c r="F25" s="67"/>
      <c r="G25" s="67"/>
      <c r="H25" s="67"/>
    </row>
    <row r="26" spans="1:8" s="70" customFormat="1" ht="12.75" customHeight="1">
      <c r="A26" s="68"/>
      <c r="B26" s="69"/>
      <c r="C26" s="69"/>
      <c r="D26" s="69"/>
      <c r="F26" s="34"/>
      <c r="G26" s="49"/>
      <c r="H26" s="67"/>
    </row>
    <row r="27" spans="1:8" s="70" customFormat="1" ht="12.75" customHeight="1">
      <c r="A27" s="65" t="s">
        <v>42</v>
      </c>
      <c r="B27" s="69"/>
      <c r="C27" s="69"/>
      <c r="D27" s="69"/>
      <c r="F27" s="34"/>
      <c r="G27" s="49"/>
      <c r="H27" s="49"/>
    </row>
    <row r="28" spans="1:8" s="70" customFormat="1" ht="12.75" customHeight="1">
      <c r="A28" s="68"/>
      <c r="B28" s="69"/>
      <c r="C28" s="69"/>
      <c r="D28" s="69"/>
      <c r="F28" s="34"/>
      <c r="G28" s="49"/>
      <c r="H28" s="49"/>
    </row>
    <row r="29" spans="1:8" s="70" customFormat="1" ht="13.5" customHeight="1">
      <c r="A29" s="68"/>
      <c r="B29" s="69"/>
      <c r="C29" s="69"/>
      <c r="D29" s="69"/>
      <c r="F29" s="34"/>
      <c r="G29" s="49"/>
      <c r="H29" s="49"/>
    </row>
    <row r="30" spans="1:5" ht="13.5" customHeight="1">
      <c r="A30" s="71"/>
      <c r="B30" s="72" t="s">
        <v>60</v>
      </c>
      <c r="C30" s="72"/>
      <c r="D30" s="72"/>
      <c r="E30" s="73"/>
    </row>
    <row r="31" spans="1:4" ht="12.75" customHeight="1">
      <c r="A31" s="74"/>
      <c r="B31" s="72"/>
      <c r="C31" s="72"/>
      <c r="D31" s="72"/>
    </row>
    <row r="32" spans="1:4" ht="12.75" customHeight="1">
      <c r="A32" s="74"/>
      <c r="B32" s="72"/>
      <c r="C32" s="72"/>
      <c r="D32" s="72"/>
    </row>
    <row r="33" spans="1:4" ht="12.75" customHeight="1">
      <c r="A33" s="74"/>
      <c r="B33" s="72"/>
      <c r="C33" s="72"/>
      <c r="D33" s="72"/>
    </row>
    <row r="34" spans="1:4" ht="12.75" customHeight="1">
      <c r="A34" s="74"/>
      <c r="B34" s="72"/>
      <c r="C34" s="72"/>
      <c r="D34" s="72"/>
    </row>
    <row r="35" spans="1:4" ht="12.75" customHeight="1">
      <c r="A35" s="74"/>
      <c r="B35" s="72"/>
      <c r="C35" s="72"/>
      <c r="D35" s="72"/>
    </row>
    <row r="36" spans="1:4" ht="12.75" customHeight="1">
      <c r="A36" s="74"/>
      <c r="B36" s="72"/>
      <c r="C36" s="72"/>
      <c r="D36" s="72"/>
    </row>
    <row r="37" spans="1:4" ht="12.75" customHeight="1">
      <c r="A37" s="74"/>
      <c r="B37" s="72"/>
      <c r="C37" s="72"/>
      <c r="D37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Euro&amp;R&amp;"Arial,Grassetto"ASR.....</oddHeader>
    <oddFooter>&amp;RPagina &amp;P di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95" zoomScaleNormal="95" zoomScalePageLayoutView="0" workbookViewId="0" topLeftCell="A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3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29.25" customHeight="1">
      <c r="A5" s="54">
        <v>4700301</v>
      </c>
      <c r="B5" s="55" t="s">
        <v>35</v>
      </c>
      <c r="C5" s="55"/>
      <c r="D5" s="55"/>
      <c r="E5" s="56"/>
      <c r="F5" s="57"/>
      <c r="G5" s="57"/>
      <c r="H5" s="58"/>
      <c r="I5" s="59">
        <f>G5+H5</f>
        <v>0</v>
      </c>
      <c r="J5" s="60">
        <f>F5-G5</f>
        <v>0</v>
      </c>
      <c r="K5" s="60">
        <f>F5-I5</f>
        <v>0</v>
      </c>
    </row>
    <row r="6" spans="1:11" ht="24">
      <c r="A6" s="54"/>
      <c r="B6" s="55"/>
      <c r="C6" s="55" t="s">
        <v>245</v>
      </c>
      <c r="D6" s="55"/>
      <c r="E6" s="56">
        <v>2020</v>
      </c>
      <c r="F6" s="57">
        <v>5036.25</v>
      </c>
      <c r="G6" s="57"/>
      <c r="H6" s="58"/>
      <c r="I6" s="59">
        <f aca="true" t="shared" si="0" ref="I6:I15">G6+H6</f>
        <v>0</v>
      </c>
      <c r="J6" s="60">
        <f>F6-G6</f>
        <v>5036.25</v>
      </c>
      <c r="K6" s="60">
        <f aca="true" t="shared" si="1" ref="K6:K15">F6-I6</f>
        <v>5036.25</v>
      </c>
    </row>
    <row r="7" spans="1:11" ht="24">
      <c r="A7" s="54"/>
      <c r="B7" s="55"/>
      <c r="C7" s="55" t="s">
        <v>246</v>
      </c>
      <c r="D7" s="55" t="s">
        <v>251</v>
      </c>
      <c r="E7" s="56">
        <v>2021</v>
      </c>
      <c r="F7" s="57">
        <v>28650</v>
      </c>
      <c r="G7" s="57"/>
      <c r="H7" s="58">
        <v>28650</v>
      </c>
      <c r="I7" s="59">
        <f t="shared" si="0"/>
        <v>28650</v>
      </c>
      <c r="J7" s="60"/>
      <c r="K7" s="60">
        <f t="shared" si="1"/>
        <v>0</v>
      </c>
    </row>
    <row r="8" spans="1:11" ht="24">
      <c r="A8" s="54"/>
      <c r="B8" s="55"/>
      <c r="C8" s="55" t="s">
        <v>247</v>
      </c>
      <c r="D8" s="55" t="s">
        <v>251</v>
      </c>
      <c r="E8" s="56">
        <v>2021</v>
      </c>
      <c r="F8" s="57">
        <v>23765.94</v>
      </c>
      <c r="G8" s="57"/>
      <c r="H8" s="58">
        <v>23765.94</v>
      </c>
      <c r="I8" s="59">
        <f t="shared" si="0"/>
        <v>23765.94</v>
      </c>
      <c r="J8" s="60"/>
      <c r="K8" s="60">
        <f t="shared" si="1"/>
        <v>0</v>
      </c>
    </row>
    <row r="9" spans="1:11" ht="24">
      <c r="A9" s="54"/>
      <c r="B9" s="55"/>
      <c r="C9" s="55" t="s">
        <v>248</v>
      </c>
      <c r="D9" s="55" t="s">
        <v>252</v>
      </c>
      <c r="E9" s="56">
        <v>2021</v>
      </c>
      <c r="F9" s="57">
        <v>224435</v>
      </c>
      <c r="G9" s="57"/>
      <c r="H9" s="58">
        <v>0</v>
      </c>
      <c r="I9" s="59">
        <f t="shared" si="0"/>
        <v>0</v>
      </c>
      <c r="J9" s="60"/>
      <c r="K9" s="60">
        <f t="shared" si="1"/>
        <v>224435</v>
      </c>
    </row>
    <row r="10" spans="1:11" ht="24">
      <c r="A10" s="54"/>
      <c r="B10" s="55"/>
      <c r="C10" s="55" t="s">
        <v>249</v>
      </c>
      <c r="D10" s="55" t="s">
        <v>250</v>
      </c>
      <c r="E10" s="56">
        <v>2021</v>
      </c>
      <c r="F10" s="57">
        <v>698010.52</v>
      </c>
      <c r="G10" s="57"/>
      <c r="H10" s="58">
        <v>0</v>
      </c>
      <c r="I10" s="59">
        <f t="shared" si="0"/>
        <v>0</v>
      </c>
      <c r="J10" s="60"/>
      <c r="K10" s="60">
        <f t="shared" si="1"/>
        <v>698010.52</v>
      </c>
    </row>
    <row r="11" spans="1:11" ht="24">
      <c r="A11" s="54"/>
      <c r="B11" s="55"/>
      <c r="C11" s="55" t="s">
        <v>253</v>
      </c>
      <c r="D11" s="55" t="s">
        <v>254</v>
      </c>
      <c r="E11" s="56">
        <v>2021</v>
      </c>
      <c r="F11" s="57">
        <v>1790816</v>
      </c>
      <c r="G11" s="57"/>
      <c r="H11" s="58">
        <v>1790816</v>
      </c>
      <c r="I11" s="59">
        <f t="shared" si="0"/>
        <v>1790816</v>
      </c>
      <c r="J11" s="60"/>
      <c r="K11" s="60">
        <f t="shared" si="1"/>
        <v>0</v>
      </c>
    </row>
    <row r="12" spans="1:11" ht="24">
      <c r="A12" s="54"/>
      <c r="B12" s="55"/>
      <c r="C12" s="55" t="s">
        <v>255</v>
      </c>
      <c r="D12" s="55" t="s">
        <v>256</v>
      </c>
      <c r="E12" s="56">
        <v>2021</v>
      </c>
      <c r="F12" s="57">
        <v>355264.18</v>
      </c>
      <c r="G12" s="57"/>
      <c r="H12" s="58">
        <v>353000</v>
      </c>
      <c r="I12" s="59">
        <f t="shared" si="0"/>
        <v>353000</v>
      </c>
      <c r="J12" s="60"/>
      <c r="K12" s="60">
        <f t="shared" si="1"/>
        <v>2264.179999999993</v>
      </c>
    </row>
    <row r="13" spans="1:11" ht="24">
      <c r="A13" s="54"/>
      <c r="B13" s="55"/>
      <c r="C13" s="55" t="s">
        <v>257</v>
      </c>
      <c r="D13" s="55" t="s">
        <v>258</v>
      </c>
      <c r="E13" s="56">
        <v>2021</v>
      </c>
      <c r="F13" s="57">
        <v>191300.22</v>
      </c>
      <c r="G13" s="57"/>
      <c r="H13" s="58">
        <v>0</v>
      </c>
      <c r="I13" s="59">
        <f t="shared" si="0"/>
        <v>0</v>
      </c>
      <c r="J13" s="60"/>
      <c r="K13" s="60">
        <f t="shared" si="1"/>
        <v>191300.22</v>
      </c>
    </row>
    <row r="14" spans="1:11" ht="12.75">
      <c r="A14" s="54"/>
      <c r="B14" s="55"/>
      <c r="C14" s="55" t="s">
        <v>259</v>
      </c>
      <c r="D14" s="55" t="s">
        <v>260</v>
      </c>
      <c r="E14" s="56">
        <v>2021</v>
      </c>
      <c r="F14" s="57">
        <v>19055.34</v>
      </c>
      <c r="G14" s="57"/>
      <c r="H14" s="58">
        <v>0</v>
      </c>
      <c r="I14" s="59">
        <f t="shared" si="0"/>
        <v>0</v>
      </c>
      <c r="J14" s="60"/>
      <c r="K14" s="60">
        <f t="shared" si="1"/>
        <v>19055.34</v>
      </c>
    </row>
    <row r="15" spans="1:11" ht="24">
      <c r="A15" s="54"/>
      <c r="B15" s="55"/>
      <c r="C15" s="55" t="s">
        <v>261</v>
      </c>
      <c r="D15" s="55" t="s">
        <v>262</v>
      </c>
      <c r="E15" s="56">
        <v>2021</v>
      </c>
      <c r="F15" s="57">
        <v>28050</v>
      </c>
      <c r="G15" s="57"/>
      <c r="H15" s="58">
        <v>0</v>
      </c>
      <c r="I15" s="59">
        <f t="shared" si="0"/>
        <v>0</v>
      </c>
      <c r="J15" s="60"/>
      <c r="K15" s="60">
        <f t="shared" si="1"/>
        <v>28050</v>
      </c>
    </row>
    <row r="16" spans="1:11" ht="12.75" customHeight="1">
      <c r="A16" s="54"/>
      <c r="B16" s="55"/>
      <c r="C16" s="55"/>
      <c r="D16" s="55"/>
      <c r="E16" s="61"/>
      <c r="F16" s="57"/>
      <c r="G16" s="57"/>
      <c r="H16" s="58"/>
      <c r="I16" s="59">
        <f>G16+H16</f>
        <v>0</v>
      </c>
      <c r="J16" s="60">
        <f>F16-G16</f>
        <v>0</v>
      </c>
      <c r="K16" s="60">
        <f>F16-I16</f>
        <v>0</v>
      </c>
    </row>
    <row r="17" spans="1:11" ht="12.75" customHeight="1">
      <c r="A17" s="62" t="s">
        <v>41</v>
      </c>
      <c r="B17" s="63"/>
      <c r="C17" s="63"/>
      <c r="D17" s="63"/>
      <c r="E17" s="64"/>
      <c r="F17" s="25">
        <f aca="true" t="shared" si="2" ref="F17:K17">SUM(F5:F16)</f>
        <v>3364383.45</v>
      </c>
      <c r="G17" s="25">
        <f t="shared" si="2"/>
        <v>0</v>
      </c>
      <c r="H17" s="25">
        <f t="shared" si="2"/>
        <v>2196231.94</v>
      </c>
      <c r="I17" s="25">
        <f t="shared" si="2"/>
        <v>2196231.94</v>
      </c>
      <c r="J17" s="25">
        <f t="shared" si="2"/>
        <v>5036.25</v>
      </c>
      <c r="K17" s="25">
        <f t="shared" si="2"/>
        <v>1168151.51</v>
      </c>
    </row>
    <row r="18" spans="1:8" ht="12.75" customHeight="1">
      <c r="A18" s="65"/>
      <c r="B18" s="66"/>
      <c r="C18" s="66"/>
      <c r="D18" s="66"/>
      <c r="E18" s="67"/>
      <c r="F18" s="67"/>
      <c r="G18" s="67"/>
      <c r="H18" s="67"/>
    </row>
    <row r="19" spans="1:8" s="70" customFormat="1" ht="12.75" customHeight="1">
      <c r="A19" s="68"/>
      <c r="B19" s="69"/>
      <c r="C19" s="69"/>
      <c r="D19" s="69"/>
      <c r="F19" s="34"/>
      <c r="G19" s="49"/>
      <c r="H19" s="67"/>
    </row>
    <row r="20" spans="1:8" s="70" customFormat="1" ht="12.75" customHeight="1">
      <c r="A20" s="65" t="s">
        <v>42</v>
      </c>
      <c r="B20" s="69"/>
      <c r="C20" s="69"/>
      <c r="D20" s="69"/>
      <c r="F20" s="34"/>
      <c r="G20" s="49"/>
      <c r="H20" s="49"/>
    </row>
    <row r="21" spans="1:8" s="70" customFormat="1" ht="12.75" customHeight="1">
      <c r="A21" s="68"/>
      <c r="B21" s="69"/>
      <c r="C21" s="69"/>
      <c r="D21" s="69"/>
      <c r="F21" s="34"/>
      <c r="G21" s="49"/>
      <c r="H21" s="49"/>
    </row>
    <row r="22" spans="1:8" s="70" customFormat="1" ht="13.5" customHeight="1">
      <c r="A22" s="68"/>
      <c r="B22" s="69"/>
      <c r="C22" s="69"/>
      <c r="D22" s="69"/>
      <c r="F22" s="34"/>
      <c r="G22" s="49"/>
      <c r="H22" s="49"/>
    </row>
    <row r="23" spans="1:5" ht="13.5" customHeight="1">
      <c r="A23" s="71"/>
      <c r="B23" s="72" t="s">
        <v>60</v>
      </c>
      <c r="C23" s="72"/>
      <c r="D23" s="72"/>
      <c r="E23" s="73"/>
    </row>
    <row r="24" spans="1:4" ht="12.75" customHeight="1">
      <c r="A24" s="74"/>
      <c r="B24" s="72"/>
      <c r="C24" s="72"/>
      <c r="D24" s="72"/>
    </row>
    <row r="25" spans="1:4" ht="12.75" customHeight="1">
      <c r="A25" s="74"/>
      <c r="B25" s="72"/>
      <c r="C25" s="72"/>
      <c r="D25" s="72"/>
    </row>
    <row r="26" spans="1:4" ht="12.75" customHeight="1">
      <c r="A26" s="74"/>
      <c r="B26" s="72"/>
      <c r="C26" s="72"/>
      <c r="D26" s="72"/>
    </row>
    <row r="27" spans="1:4" ht="12.75" customHeight="1">
      <c r="A27" s="74"/>
      <c r="B27" s="72"/>
      <c r="C27" s="72"/>
      <c r="D27" s="72"/>
    </row>
    <row r="28" spans="1:4" ht="12.75" customHeight="1">
      <c r="A28" s="74"/>
      <c r="B28" s="72"/>
      <c r="C28" s="72"/>
      <c r="D28" s="72"/>
    </row>
    <row r="29" spans="1:4" ht="12.75" customHeight="1">
      <c r="A29" s="74"/>
      <c r="B29" s="72"/>
      <c r="C29" s="72"/>
      <c r="D29" s="72"/>
    </row>
    <row r="30" spans="1:4" ht="12.75" customHeight="1">
      <c r="A30" s="74"/>
      <c r="B30" s="72"/>
      <c r="C30" s="72"/>
      <c r="D30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Euro,00&amp;R&amp;"Times New Roman,Normale"&amp;12ASR......</oddHeader>
    <oddFooter>&amp;RPagina &amp;P di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5" zoomScaleNormal="95" zoomScalePageLayoutView="0" workbookViewId="0" topLeftCell="A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3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24" customHeight="1">
      <c r="A5" s="54">
        <v>4700311</v>
      </c>
      <c r="B5" s="55" t="s">
        <v>36</v>
      </c>
      <c r="C5" s="55"/>
      <c r="D5" s="55"/>
      <c r="E5" s="56"/>
      <c r="F5" s="57"/>
      <c r="G5" s="57"/>
      <c r="H5" s="58"/>
      <c r="I5" s="59">
        <f aca="true" t="shared" si="0" ref="I5:I10">G5+H5</f>
        <v>0</v>
      </c>
      <c r="J5" s="60">
        <f aca="true" t="shared" si="1" ref="J5:J10">F5-G5</f>
        <v>0</v>
      </c>
      <c r="K5" s="60">
        <f aca="true" t="shared" si="2" ref="K5:K10">F5-I5</f>
        <v>0</v>
      </c>
    </row>
    <row r="6" spans="1:11" ht="12.75" customHeight="1">
      <c r="A6" s="54"/>
      <c r="B6" s="55"/>
      <c r="C6" s="55"/>
      <c r="D6" s="55"/>
      <c r="E6" s="56"/>
      <c r="F6" s="57"/>
      <c r="G6" s="57"/>
      <c r="H6" s="58"/>
      <c r="I6" s="59">
        <f t="shared" si="0"/>
        <v>0</v>
      </c>
      <c r="J6" s="60">
        <f t="shared" si="1"/>
        <v>0</v>
      </c>
      <c r="K6" s="60">
        <f t="shared" si="2"/>
        <v>0</v>
      </c>
    </row>
    <row r="7" spans="1:11" ht="12.75" customHeight="1">
      <c r="A7" s="54"/>
      <c r="B7" s="55"/>
      <c r="C7" s="55"/>
      <c r="D7" s="55"/>
      <c r="E7" s="56"/>
      <c r="F7" s="57"/>
      <c r="G7" s="57"/>
      <c r="H7" s="58"/>
      <c r="I7" s="59">
        <f t="shared" si="0"/>
        <v>0</v>
      </c>
      <c r="J7" s="60">
        <f t="shared" si="1"/>
        <v>0</v>
      </c>
      <c r="K7" s="60">
        <f t="shared" si="2"/>
        <v>0</v>
      </c>
    </row>
    <row r="8" spans="1:11" ht="12.75" customHeight="1">
      <c r="A8" s="54"/>
      <c r="B8" s="55"/>
      <c r="C8" s="55"/>
      <c r="D8" s="55"/>
      <c r="E8" s="56"/>
      <c r="F8" s="57"/>
      <c r="G8" s="57"/>
      <c r="H8" s="58"/>
      <c r="I8" s="59">
        <f t="shared" si="0"/>
        <v>0</v>
      </c>
      <c r="J8" s="60">
        <f t="shared" si="1"/>
        <v>0</v>
      </c>
      <c r="K8" s="60">
        <f t="shared" si="2"/>
        <v>0</v>
      </c>
    </row>
    <row r="9" spans="1:11" ht="12.75" customHeight="1">
      <c r="A9" s="54"/>
      <c r="B9" s="55"/>
      <c r="C9" s="55"/>
      <c r="D9" s="55"/>
      <c r="E9" s="56"/>
      <c r="F9" s="57"/>
      <c r="G9" s="57"/>
      <c r="H9" s="58"/>
      <c r="I9" s="59">
        <f t="shared" si="0"/>
        <v>0</v>
      </c>
      <c r="J9" s="60">
        <f t="shared" si="1"/>
        <v>0</v>
      </c>
      <c r="K9" s="60">
        <f t="shared" si="2"/>
        <v>0</v>
      </c>
    </row>
    <row r="10" spans="1:11" ht="12.75" customHeight="1">
      <c r="A10" s="54"/>
      <c r="B10" s="55"/>
      <c r="C10" s="55"/>
      <c r="D10" s="55"/>
      <c r="E10" s="61"/>
      <c r="F10" s="57"/>
      <c r="G10" s="57"/>
      <c r="H10" s="58"/>
      <c r="I10" s="59">
        <f t="shared" si="0"/>
        <v>0</v>
      </c>
      <c r="J10" s="60">
        <f t="shared" si="1"/>
        <v>0</v>
      </c>
      <c r="K10" s="60">
        <f t="shared" si="2"/>
        <v>0</v>
      </c>
    </row>
    <row r="11" spans="1:11" ht="12.75" customHeight="1">
      <c r="A11" s="62" t="s">
        <v>41</v>
      </c>
      <c r="B11" s="63"/>
      <c r="C11" s="63"/>
      <c r="D11" s="63"/>
      <c r="E11" s="64"/>
      <c r="F11" s="25">
        <f aca="true" t="shared" si="3" ref="F11:K11">SUM(F5:F10)</f>
        <v>0</v>
      </c>
      <c r="G11" s="25">
        <f t="shared" si="3"/>
        <v>0</v>
      </c>
      <c r="H11" s="25">
        <f t="shared" si="3"/>
        <v>0</v>
      </c>
      <c r="I11" s="25">
        <f t="shared" si="3"/>
        <v>0</v>
      </c>
      <c r="J11" s="25">
        <f t="shared" si="3"/>
        <v>0</v>
      </c>
      <c r="K11" s="25">
        <f t="shared" si="3"/>
        <v>0</v>
      </c>
    </row>
    <row r="12" spans="1:8" ht="12.75" customHeight="1">
      <c r="A12" s="65"/>
      <c r="B12" s="66"/>
      <c r="C12" s="66"/>
      <c r="D12" s="66"/>
      <c r="E12" s="67"/>
      <c r="F12" s="67"/>
      <c r="G12" s="67"/>
      <c r="H12" s="67"/>
    </row>
    <row r="13" spans="1:8" s="70" customFormat="1" ht="12.75" customHeight="1">
      <c r="A13" s="68"/>
      <c r="B13" s="69"/>
      <c r="C13" s="69"/>
      <c r="D13" s="69"/>
      <c r="F13" s="34"/>
      <c r="G13" s="49"/>
      <c r="H13" s="67"/>
    </row>
    <row r="14" spans="1:8" s="70" customFormat="1" ht="12.75" customHeight="1">
      <c r="A14" s="65" t="s">
        <v>42</v>
      </c>
      <c r="B14" s="69"/>
      <c r="C14" s="69"/>
      <c r="D14" s="69"/>
      <c r="F14" s="34"/>
      <c r="G14" s="49"/>
      <c r="H14" s="49"/>
    </row>
    <row r="15" spans="1:8" s="70" customFormat="1" ht="12.75" customHeight="1">
      <c r="A15" s="68"/>
      <c r="B15" s="69"/>
      <c r="C15" s="69"/>
      <c r="D15" s="69"/>
      <c r="F15" s="34"/>
      <c r="G15" s="49"/>
      <c r="H15" s="49"/>
    </row>
    <row r="16" spans="1:8" s="70" customFormat="1" ht="13.5" customHeight="1">
      <c r="A16" s="68"/>
      <c r="B16" s="69"/>
      <c r="C16" s="69"/>
      <c r="D16" s="69"/>
      <c r="F16" s="34"/>
      <c r="G16" s="49"/>
      <c r="H16" s="49"/>
    </row>
    <row r="17" spans="1:5" ht="13.5" customHeight="1">
      <c r="A17" s="71"/>
      <c r="B17" s="72" t="s">
        <v>60</v>
      </c>
      <c r="C17" s="72"/>
      <c r="D17" s="72"/>
      <c r="E17" s="73"/>
    </row>
    <row r="18" spans="1:4" ht="12.75" customHeight="1">
      <c r="A18" s="74"/>
      <c r="B18" s="72"/>
      <c r="C18" s="72"/>
      <c r="D18" s="72"/>
    </row>
    <row r="19" spans="1:4" ht="12.75" customHeight="1">
      <c r="A19" s="74"/>
      <c r="B19" s="72"/>
      <c r="C19" s="72"/>
      <c r="D19" s="72"/>
    </row>
    <row r="20" spans="1:4" ht="12.75" customHeight="1">
      <c r="A20" s="74"/>
      <c r="B20" s="72"/>
      <c r="C20" s="72"/>
      <c r="D20" s="72"/>
    </row>
    <row r="21" spans="1:4" ht="12.75" customHeight="1">
      <c r="A21" s="74"/>
      <c r="B21" s="72"/>
      <c r="C21" s="72"/>
      <c r="D21" s="72"/>
    </row>
    <row r="22" spans="1:4" ht="12.75" customHeight="1">
      <c r="A22" s="74"/>
      <c r="B22" s="72"/>
      <c r="C22" s="72"/>
      <c r="D22" s="72"/>
    </row>
    <row r="23" spans="1:4" ht="12.75" customHeight="1">
      <c r="A23" s="74"/>
      <c r="B23" s="72"/>
      <c r="C23" s="72"/>
      <c r="D23" s="72"/>
    </row>
    <row r="24" spans="1:4" ht="12.75" customHeight="1">
      <c r="A24" s="74"/>
      <c r="B24" s="72"/>
      <c r="C24" s="72"/>
      <c r="D24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Euro,00&amp;R&amp;"Times New Roman,Normale"&amp;12ASR......</oddHeader>
    <oddFooter>&amp;RPagina &amp;P di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95" zoomScaleNormal="95" zoomScalePageLayoutView="0" workbookViewId="0" topLeftCell="A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61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48" customHeight="1">
      <c r="A5" s="54">
        <v>4860102</v>
      </c>
      <c r="B5" s="55" t="s">
        <v>37</v>
      </c>
      <c r="C5" s="55"/>
      <c r="D5" s="55"/>
      <c r="E5" s="56"/>
      <c r="F5" s="57"/>
      <c r="G5" s="57"/>
      <c r="H5" s="58"/>
      <c r="I5" s="59">
        <f aca="true" t="shared" si="0" ref="I5:I10">G5+H5</f>
        <v>0</v>
      </c>
      <c r="J5" s="60">
        <f aca="true" t="shared" si="1" ref="J5:J10">F5-G5</f>
        <v>0</v>
      </c>
      <c r="K5" s="60">
        <f aca="true" t="shared" si="2" ref="K5:K10">F5-I5</f>
        <v>0</v>
      </c>
    </row>
    <row r="6" spans="1:11" ht="12.75" customHeight="1">
      <c r="A6" s="54"/>
      <c r="B6" s="55"/>
      <c r="C6" s="55"/>
      <c r="D6" s="55"/>
      <c r="E6" s="56"/>
      <c r="F6" s="57"/>
      <c r="G6" s="57"/>
      <c r="H6" s="58"/>
      <c r="I6" s="59">
        <f t="shared" si="0"/>
        <v>0</v>
      </c>
      <c r="J6" s="60">
        <f t="shared" si="1"/>
        <v>0</v>
      </c>
      <c r="K6" s="60">
        <f t="shared" si="2"/>
        <v>0</v>
      </c>
    </row>
    <row r="7" spans="1:11" ht="12.75" customHeight="1">
      <c r="A7" s="54"/>
      <c r="B7" s="55"/>
      <c r="C7" s="55"/>
      <c r="D7" s="55"/>
      <c r="E7" s="56"/>
      <c r="F7" s="57"/>
      <c r="G7" s="57"/>
      <c r="H7" s="58"/>
      <c r="I7" s="59">
        <f t="shared" si="0"/>
        <v>0</v>
      </c>
      <c r="J7" s="60">
        <f t="shared" si="1"/>
        <v>0</v>
      </c>
      <c r="K7" s="60">
        <f t="shared" si="2"/>
        <v>0</v>
      </c>
    </row>
    <row r="8" spans="1:11" ht="12.75" customHeight="1">
      <c r="A8" s="54"/>
      <c r="B8" s="55"/>
      <c r="C8" s="55"/>
      <c r="D8" s="55"/>
      <c r="E8" s="56"/>
      <c r="F8" s="57"/>
      <c r="G8" s="57"/>
      <c r="H8" s="58"/>
      <c r="I8" s="59">
        <f t="shared" si="0"/>
        <v>0</v>
      </c>
      <c r="J8" s="60">
        <f t="shared" si="1"/>
        <v>0</v>
      </c>
      <c r="K8" s="60">
        <f t="shared" si="2"/>
        <v>0</v>
      </c>
    </row>
    <row r="9" spans="1:11" ht="12.75" customHeight="1">
      <c r="A9" s="54"/>
      <c r="B9" s="55"/>
      <c r="C9" s="55"/>
      <c r="D9" s="55"/>
      <c r="E9" s="56"/>
      <c r="F9" s="57"/>
      <c r="G9" s="57"/>
      <c r="H9" s="58"/>
      <c r="I9" s="59">
        <f t="shared" si="0"/>
        <v>0</v>
      </c>
      <c r="J9" s="60">
        <f t="shared" si="1"/>
        <v>0</v>
      </c>
      <c r="K9" s="60">
        <f t="shared" si="2"/>
        <v>0</v>
      </c>
    </row>
    <row r="10" spans="1:11" ht="12.75" customHeight="1">
      <c r="A10" s="54"/>
      <c r="B10" s="55"/>
      <c r="C10" s="55"/>
      <c r="D10" s="55"/>
      <c r="E10" s="61"/>
      <c r="F10" s="57"/>
      <c r="G10" s="57"/>
      <c r="H10" s="58"/>
      <c r="I10" s="59">
        <f t="shared" si="0"/>
        <v>0</v>
      </c>
      <c r="J10" s="60">
        <f t="shared" si="1"/>
        <v>0</v>
      </c>
      <c r="K10" s="60">
        <f t="shared" si="2"/>
        <v>0</v>
      </c>
    </row>
    <row r="11" spans="1:11" ht="12.75" customHeight="1">
      <c r="A11" s="62" t="s">
        <v>41</v>
      </c>
      <c r="B11" s="63"/>
      <c r="C11" s="63"/>
      <c r="D11" s="63"/>
      <c r="E11" s="64"/>
      <c r="F11" s="25">
        <f aca="true" t="shared" si="3" ref="F11:K11">SUM(F5:F10)</f>
        <v>0</v>
      </c>
      <c r="G11" s="25">
        <f t="shared" si="3"/>
        <v>0</v>
      </c>
      <c r="H11" s="25">
        <f t="shared" si="3"/>
        <v>0</v>
      </c>
      <c r="I11" s="25">
        <f t="shared" si="3"/>
        <v>0</v>
      </c>
      <c r="J11" s="25">
        <f t="shared" si="3"/>
        <v>0</v>
      </c>
      <c r="K11" s="25">
        <f t="shared" si="3"/>
        <v>0</v>
      </c>
    </row>
    <row r="12" spans="1:8" ht="12.75" customHeight="1">
      <c r="A12" s="65"/>
      <c r="B12" s="66"/>
      <c r="C12" s="66"/>
      <c r="D12" s="66"/>
      <c r="E12" s="67"/>
      <c r="F12" s="67"/>
      <c r="G12" s="67"/>
      <c r="H12" s="67"/>
    </row>
    <row r="13" spans="1:8" ht="12.75" customHeight="1">
      <c r="A13" s="65" t="s">
        <v>62</v>
      </c>
      <c r="B13" s="66"/>
      <c r="C13" s="66"/>
      <c r="D13" s="66"/>
      <c r="E13" s="67"/>
      <c r="F13" s="67"/>
      <c r="G13" s="67"/>
      <c r="H13" s="67"/>
    </row>
    <row r="14" spans="1:8" s="70" customFormat="1" ht="12.75" customHeight="1">
      <c r="A14" s="68"/>
      <c r="B14" s="69"/>
      <c r="C14" s="69"/>
      <c r="D14" s="69"/>
      <c r="F14" s="34"/>
      <c r="G14" s="49"/>
      <c r="H14" s="67"/>
    </row>
    <row r="15" spans="1:8" s="70" customFormat="1" ht="12.75" customHeight="1">
      <c r="A15" s="65" t="s">
        <v>42</v>
      </c>
      <c r="B15" s="69"/>
      <c r="C15" s="69"/>
      <c r="D15" s="69"/>
      <c r="F15" s="34"/>
      <c r="G15" s="49"/>
      <c r="H15" s="49"/>
    </row>
    <row r="16" spans="1:8" s="70" customFormat="1" ht="12.75" customHeight="1">
      <c r="A16" s="68"/>
      <c r="B16" s="69"/>
      <c r="C16" s="69"/>
      <c r="D16" s="69"/>
      <c r="F16" s="34"/>
      <c r="G16" s="49"/>
      <c r="H16" s="49"/>
    </row>
    <row r="17" spans="1:8" s="70" customFormat="1" ht="13.5" customHeight="1">
      <c r="A17" s="68"/>
      <c r="B17" s="69"/>
      <c r="C17" s="69"/>
      <c r="D17" s="69"/>
      <c r="F17" s="34"/>
      <c r="G17" s="49"/>
      <c r="H17" s="49"/>
    </row>
    <row r="18" spans="1:5" ht="13.5" customHeight="1">
      <c r="A18" s="71"/>
      <c r="B18" s="72" t="s">
        <v>60</v>
      </c>
      <c r="C18" s="72"/>
      <c r="D18" s="72"/>
      <c r="E18" s="49"/>
    </row>
    <row r="19" spans="1:4" ht="12.75" customHeight="1">
      <c r="A19" s="74"/>
      <c r="B19" s="72"/>
      <c r="C19" s="72"/>
      <c r="D19" s="72"/>
    </row>
    <row r="20" spans="1:4" ht="12.75" customHeight="1">
      <c r="A20" s="74"/>
      <c r="B20" s="72"/>
      <c r="C20" s="72"/>
      <c r="D20" s="72"/>
    </row>
    <row r="21" spans="1:4" ht="12.75" customHeight="1">
      <c r="A21" s="74"/>
      <c r="B21" s="72"/>
      <c r="C21" s="72"/>
      <c r="D21" s="72"/>
    </row>
    <row r="22" spans="1:4" ht="12.75" customHeight="1">
      <c r="A22" s="74"/>
      <c r="B22" s="72"/>
      <c r="C22" s="72"/>
      <c r="D22" s="72"/>
    </row>
    <row r="23" spans="1:4" ht="12.75" customHeight="1">
      <c r="A23" s="74"/>
      <c r="B23" s="72"/>
      <c r="C23" s="72"/>
      <c r="D23" s="72"/>
    </row>
    <row r="24" spans="1:4" ht="12.75" customHeight="1">
      <c r="A24" s="74"/>
      <c r="B24" s="72"/>
      <c r="C24" s="72"/>
      <c r="D24" s="72"/>
    </row>
    <row r="25" spans="1:4" ht="12.75" customHeight="1">
      <c r="A25" s="74"/>
      <c r="B25" s="72"/>
      <c r="C25" s="72"/>
      <c r="D25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Euro,00&amp;R&amp;"Times New Roman,Normale"&amp;12ASR.......</oddHeader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5" zoomScaleNormal="95" zoomScalePageLayoutView="0" workbookViewId="0" topLeftCell="A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4.14062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3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12.75" customHeight="1">
      <c r="A5" s="54">
        <v>4500121</v>
      </c>
      <c r="B5" s="55" t="s">
        <v>20</v>
      </c>
      <c r="C5" s="55"/>
      <c r="D5" s="55"/>
      <c r="E5" s="56"/>
      <c r="F5" s="57"/>
      <c r="G5" s="57"/>
      <c r="H5" s="58"/>
      <c r="I5" s="59">
        <f aca="true" t="shared" si="0" ref="I5:I10">G5+H5</f>
        <v>0</v>
      </c>
      <c r="J5" s="60">
        <f aca="true" t="shared" si="1" ref="J5:J10">F5-G5</f>
        <v>0</v>
      </c>
      <c r="K5" s="60">
        <f aca="true" t="shared" si="2" ref="K5:K10">F5-I5</f>
        <v>0</v>
      </c>
    </row>
    <row r="6" spans="1:11" ht="12.75" customHeight="1">
      <c r="A6" s="54"/>
      <c r="B6" s="55"/>
      <c r="C6" s="55" t="s">
        <v>64</v>
      </c>
      <c r="D6" s="55" t="s">
        <v>64</v>
      </c>
      <c r="E6" s="55">
        <v>2011</v>
      </c>
      <c r="F6" s="77">
        <v>268531.13</v>
      </c>
      <c r="G6" s="77">
        <v>268531.13</v>
      </c>
      <c r="H6" s="58"/>
      <c r="I6" s="59">
        <f t="shared" si="0"/>
        <v>268531.13</v>
      </c>
      <c r="J6" s="60">
        <f t="shared" si="1"/>
        <v>0</v>
      </c>
      <c r="K6" s="60">
        <f t="shared" si="2"/>
        <v>0</v>
      </c>
    </row>
    <row r="7" spans="1:11" ht="12.75" customHeight="1">
      <c r="A7" s="54"/>
      <c r="B7" s="55"/>
      <c r="C7" s="55" t="s">
        <v>65</v>
      </c>
      <c r="D7" s="55" t="s">
        <v>65</v>
      </c>
      <c r="E7" s="55">
        <v>2012</v>
      </c>
      <c r="F7" s="77">
        <v>610876.99</v>
      </c>
      <c r="G7" s="77">
        <v>268531.13</v>
      </c>
      <c r="H7" s="58"/>
      <c r="I7" s="59">
        <f t="shared" si="0"/>
        <v>268531.13</v>
      </c>
      <c r="J7" s="60">
        <f t="shared" si="1"/>
        <v>342345.86</v>
      </c>
      <c r="K7" s="60">
        <f t="shared" si="2"/>
        <v>342345.86</v>
      </c>
    </row>
    <row r="8" spans="1:11" ht="12.75" customHeight="1">
      <c r="A8" s="54"/>
      <c r="B8" s="55"/>
      <c r="C8" s="55" t="s">
        <v>66</v>
      </c>
      <c r="D8" s="55" t="s">
        <v>67</v>
      </c>
      <c r="E8" s="55">
        <v>2007</v>
      </c>
      <c r="F8" s="77">
        <v>157099.88</v>
      </c>
      <c r="G8" s="77">
        <v>157099.88</v>
      </c>
      <c r="H8" s="58"/>
      <c r="I8" s="59">
        <f t="shared" si="0"/>
        <v>157099.88</v>
      </c>
      <c r="J8" s="60">
        <f t="shared" si="1"/>
        <v>0</v>
      </c>
      <c r="K8" s="60">
        <f t="shared" si="2"/>
        <v>0</v>
      </c>
    </row>
    <row r="9" spans="1:11" ht="12.75" customHeight="1">
      <c r="A9" s="54"/>
      <c r="B9" s="55"/>
      <c r="C9" s="55" t="s">
        <v>68</v>
      </c>
      <c r="D9" s="55" t="s">
        <v>68</v>
      </c>
      <c r="E9" s="55">
        <v>2007</v>
      </c>
      <c r="F9" s="77">
        <v>899168.33</v>
      </c>
      <c r="G9" s="77">
        <v>899168.33</v>
      </c>
      <c r="H9" s="58"/>
      <c r="I9" s="59">
        <f t="shared" si="0"/>
        <v>899168.33</v>
      </c>
      <c r="J9" s="60">
        <f t="shared" si="1"/>
        <v>0</v>
      </c>
      <c r="K9" s="60">
        <f t="shared" si="2"/>
        <v>0</v>
      </c>
    </row>
    <row r="10" spans="1:11" ht="12.75" customHeight="1">
      <c r="A10" s="54"/>
      <c r="B10" s="55"/>
      <c r="C10" s="55"/>
      <c r="D10" s="55"/>
      <c r="E10" s="61"/>
      <c r="F10" s="57"/>
      <c r="G10" s="57"/>
      <c r="H10" s="58"/>
      <c r="I10" s="59">
        <f t="shared" si="0"/>
        <v>0</v>
      </c>
      <c r="J10" s="60">
        <f t="shared" si="1"/>
        <v>0</v>
      </c>
      <c r="K10" s="60">
        <f t="shared" si="2"/>
        <v>0</v>
      </c>
    </row>
    <row r="11" spans="1:11" ht="12.75" customHeight="1">
      <c r="A11" s="62" t="s">
        <v>41</v>
      </c>
      <c r="B11" s="63"/>
      <c r="C11" s="63"/>
      <c r="D11" s="63"/>
      <c r="E11" s="64"/>
      <c r="F11" s="25">
        <f aca="true" t="shared" si="3" ref="F11:K11">SUM(F5:F10)</f>
        <v>1935676.33</v>
      </c>
      <c r="G11" s="25">
        <f t="shared" si="3"/>
        <v>1593330.47</v>
      </c>
      <c r="H11" s="25">
        <f t="shared" si="3"/>
        <v>0</v>
      </c>
      <c r="I11" s="25">
        <f t="shared" si="3"/>
        <v>1593330.47</v>
      </c>
      <c r="J11" s="25">
        <f t="shared" si="3"/>
        <v>342345.86</v>
      </c>
      <c r="K11" s="25">
        <f t="shared" si="3"/>
        <v>342345.86</v>
      </c>
    </row>
    <row r="12" spans="1:8" ht="12.75" customHeight="1">
      <c r="A12" s="65"/>
      <c r="B12" s="66"/>
      <c r="C12" s="66"/>
      <c r="D12" s="66"/>
      <c r="E12" s="67"/>
      <c r="F12" s="67"/>
      <c r="G12" s="67"/>
      <c r="H12" s="67"/>
    </row>
    <row r="13" spans="1:8" s="70" customFormat="1" ht="12.75" customHeight="1">
      <c r="A13" s="68"/>
      <c r="B13" s="69"/>
      <c r="C13" s="69"/>
      <c r="D13" s="69"/>
      <c r="F13" s="34"/>
      <c r="G13" s="49"/>
      <c r="H13" s="67"/>
    </row>
    <row r="14" spans="1:8" s="70" customFormat="1" ht="12.75" customHeight="1">
      <c r="A14" s="65" t="s">
        <v>42</v>
      </c>
      <c r="B14" s="69"/>
      <c r="C14" s="69"/>
      <c r="D14" s="69"/>
      <c r="F14" s="34"/>
      <c r="G14" s="49"/>
      <c r="H14" s="49"/>
    </row>
    <row r="15" spans="1:8" s="70" customFormat="1" ht="12.75" customHeight="1">
      <c r="A15" s="68"/>
      <c r="B15" s="69"/>
      <c r="C15" s="69"/>
      <c r="D15" s="69"/>
      <c r="F15" s="34"/>
      <c r="G15" s="49"/>
      <c r="H15" s="49"/>
    </row>
    <row r="16" spans="1:8" s="70" customFormat="1" ht="13.5" customHeight="1">
      <c r="A16" s="68"/>
      <c r="B16" s="69"/>
      <c r="C16" s="69"/>
      <c r="D16" s="69"/>
      <c r="F16" s="34"/>
      <c r="G16" s="49"/>
      <c r="H16" s="49"/>
    </row>
    <row r="17" spans="1:5" ht="13.5" customHeight="1">
      <c r="A17" s="71"/>
      <c r="B17" s="72" t="s">
        <v>60</v>
      </c>
      <c r="C17" s="72"/>
      <c r="D17" s="72"/>
      <c r="E17" s="73"/>
    </row>
    <row r="18" spans="1:4" ht="12.75" customHeight="1">
      <c r="A18" s="74"/>
      <c r="B18" s="72"/>
      <c r="C18" s="72"/>
      <c r="D18" s="72"/>
    </row>
    <row r="19" spans="1:4" ht="12.75" customHeight="1">
      <c r="A19" s="74"/>
      <c r="B19" s="72"/>
      <c r="C19" s="72"/>
      <c r="D19" s="72"/>
    </row>
    <row r="20" spans="1:4" ht="12.75" customHeight="1">
      <c r="A20" s="74"/>
      <c r="B20" s="72"/>
      <c r="C20" s="72"/>
      <c r="D20" s="72"/>
    </row>
    <row r="21" spans="1:4" ht="12.75" customHeight="1">
      <c r="A21" s="74"/>
      <c r="B21" s="72"/>
      <c r="C21" s="72"/>
      <c r="D21" s="72"/>
    </row>
    <row r="22" spans="1:4" ht="12.75" customHeight="1">
      <c r="A22" s="74"/>
      <c r="B22" s="72"/>
      <c r="C22" s="72"/>
      <c r="D22" s="72"/>
    </row>
    <row r="23" spans="1:4" ht="12.75" customHeight="1">
      <c r="A23" s="74"/>
      <c r="B23" s="72"/>
      <c r="C23" s="72"/>
      <c r="D23" s="72"/>
    </row>
    <row r="24" spans="1:4" ht="12.75" customHeight="1">
      <c r="A24" s="74"/>
      <c r="B24" s="72"/>
      <c r="C24" s="72"/>
      <c r="D24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Euro&amp;R&amp;"Arial,Grassetto"ASR......</oddHeader>
    <oddFooter>&amp;RPagina &amp;P di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95" zoomScaleNormal="95" zoomScalePageLayoutView="0" workbookViewId="0" topLeftCell="A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61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48" customHeight="1">
      <c r="A5" s="54">
        <v>4860105</v>
      </c>
      <c r="B5" s="55" t="s">
        <v>38</v>
      </c>
      <c r="C5" s="55"/>
      <c r="D5" s="55"/>
      <c r="E5" s="56"/>
      <c r="F5" s="57"/>
      <c r="G5" s="57"/>
      <c r="H5" s="58"/>
      <c r="I5" s="59">
        <f aca="true" t="shared" si="0" ref="I5:I10">G5+H5</f>
        <v>0</v>
      </c>
      <c r="J5" s="60">
        <f aca="true" t="shared" si="1" ref="J5:J10">F5-G5</f>
        <v>0</v>
      </c>
      <c r="K5" s="60">
        <f aca="true" t="shared" si="2" ref="K5:K10">F5-I5</f>
        <v>0</v>
      </c>
    </row>
    <row r="6" spans="1:11" ht="12.75" customHeight="1">
      <c r="A6" s="54"/>
      <c r="B6" s="55"/>
      <c r="C6" s="55"/>
      <c r="D6" s="55"/>
      <c r="E6" s="56"/>
      <c r="F6" s="57"/>
      <c r="G6" s="57"/>
      <c r="H6" s="58"/>
      <c r="I6" s="59">
        <f t="shared" si="0"/>
        <v>0</v>
      </c>
      <c r="J6" s="60">
        <f t="shared" si="1"/>
        <v>0</v>
      </c>
      <c r="K6" s="60">
        <f t="shared" si="2"/>
        <v>0</v>
      </c>
    </row>
    <row r="7" spans="1:11" ht="12.75" customHeight="1">
      <c r="A7" s="54"/>
      <c r="B7" s="55"/>
      <c r="C7" s="55"/>
      <c r="D7" s="55"/>
      <c r="E7" s="56"/>
      <c r="F7" s="57"/>
      <c r="G7" s="57"/>
      <c r="H7" s="58"/>
      <c r="I7" s="59">
        <f t="shared" si="0"/>
        <v>0</v>
      </c>
      <c r="J7" s="60">
        <f t="shared" si="1"/>
        <v>0</v>
      </c>
      <c r="K7" s="60">
        <f t="shared" si="2"/>
        <v>0</v>
      </c>
    </row>
    <row r="8" spans="1:11" ht="12.75" customHeight="1">
      <c r="A8" s="54"/>
      <c r="B8" s="55"/>
      <c r="C8" s="55"/>
      <c r="D8" s="55"/>
      <c r="E8" s="56"/>
      <c r="F8" s="57"/>
      <c r="G8" s="57"/>
      <c r="H8" s="58"/>
      <c r="I8" s="59">
        <f t="shared" si="0"/>
        <v>0</v>
      </c>
      <c r="J8" s="60">
        <f t="shared" si="1"/>
        <v>0</v>
      </c>
      <c r="K8" s="60">
        <f t="shared" si="2"/>
        <v>0</v>
      </c>
    </row>
    <row r="9" spans="1:11" ht="12.75" customHeight="1">
      <c r="A9" s="54"/>
      <c r="B9" s="55"/>
      <c r="C9" s="55"/>
      <c r="D9" s="55"/>
      <c r="E9" s="56"/>
      <c r="F9" s="57"/>
      <c r="G9" s="57"/>
      <c r="H9" s="58"/>
      <c r="I9" s="59">
        <f t="shared" si="0"/>
        <v>0</v>
      </c>
      <c r="J9" s="60">
        <f t="shared" si="1"/>
        <v>0</v>
      </c>
      <c r="K9" s="60">
        <f t="shared" si="2"/>
        <v>0</v>
      </c>
    </row>
    <row r="10" spans="1:11" ht="12.75" customHeight="1">
      <c r="A10" s="54"/>
      <c r="B10" s="55"/>
      <c r="C10" s="55"/>
      <c r="D10" s="55"/>
      <c r="E10" s="61"/>
      <c r="F10" s="57"/>
      <c r="G10" s="57"/>
      <c r="H10" s="58"/>
      <c r="I10" s="59">
        <f t="shared" si="0"/>
        <v>0</v>
      </c>
      <c r="J10" s="60">
        <f t="shared" si="1"/>
        <v>0</v>
      </c>
      <c r="K10" s="60">
        <f t="shared" si="2"/>
        <v>0</v>
      </c>
    </row>
    <row r="11" spans="1:11" ht="12.75" customHeight="1">
      <c r="A11" s="62" t="s">
        <v>41</v>
      </c>
      <c r="B11" s="63"/>
      <c r="C11" s="63"/>
      <c r="D11" s="63"/>
      <c r="E11" s="64"/>
      <c r="F11" s="25">
        <f aca="true" t="shared" si="3" ref="F11:K11">SUM(F5:F10)</f>
        <v>0</v>
      </c>
      <c r="G11" s="25">
        <f t="shared" si="3"/>
        <v>0</v>
      </c>
      <c r="H11" s="25">
        <f t="shared" si="3"/>
        <v>0</v>
      </c>
      <c r="I11" s="25">
        <f t="shared" si="3"/>
        <v>0</v>
      </c>
      <c r="J11" s="25">
        <f t="shared" si="3"/>
        <v>0</v>
      </c>
      <c r="K11" s="25">
        <f t="shared" si="3"/>
        <v>0</v>
      </c>
    </row>
    <row r="12" spans="1:8" ht="12.75" customHeight="1">
      <c r="A12" s="65"/>
      <c r="B12" s="66"/>
      <c r="C12" s="66"/>
      <c r="D12" s="66"/>
      <c r="E12" s="67"/>
      <c r="F12" s="67"/>
      <c r="G12" s="67"/>
      <c r="H12" s="67"/>
    </row>
    <row r="13" spans="1:8" s="70" customFormat="1" ht="12.75" customHeight="1">
      <c r="A13" s="76" t="s">
        <v>63</v>
      </c>
      <c r="B13" s="69"/>
      <c r="C13" s="69"/>
      <c r="D13" s="69"/>
      <c r="F13" s="34"/>
      <c r="G13" s="49"/>
      <c r="H13" s="67"/>
    </row>
    <row r="14" spans="1:8" s="70" customFormat="1" ht="12.75" customHeight="1">
      <c r="A14" s="76"/>
      <c r="B14" s="69"/>
      <c r="C14" s="69"/>
      <c r="D14" s="69"/>
      <c r="F14" s="34"/>
      <c r="G14" s="49"/>
      <c r="H14" s="67"/>
    </row>
    <row r="15" spans="1:8" s="70" customFormat="1" ht="12.75" customHeight="1">
      <c r="A15" s="65" t="s">
        <v>42</v>
      </c>
      <c r="B15" s="69"/>
      <c r="C15" s="69"/>
      <c r="D15" s="69"/>
      <c r="F15" s="34"/>
      <c r="G15" s="49"/>
      <c r="H15" s="49"/>
    </row>
    <row r="16" spans="1:8" s="70" customFormat="1" ht="12.75" customHeight="1">
      <c r="A16" s="68"/>
      <c r="B16" s="69"/>
      <c r="C16" s="69"/>
      <c r="D16" s="69"/>
      <c r="F16" s="34"/>
      <c r="G16" s="49"/>
      <c r="H16" s="49"/>
    </row>
    <row r="17" spans="1:8" s="70" customFormat="1" ht="13.5" customHeight="1">
      <c r="A17" s="68"/>
      <c r="B17" s="69"/>
      <c r="C17" s="69"/>
      <c r="D17" s="69"/>
      <c r="F17" s="34"/>
      <c r="G17" s="49"/>
      <c r="H17" s="49"/>
    </row>
    <row r="18" spans="1:5" ht="13.5" customHeight="1">
      <c r="A18" s="71"/>
      <c r="B18" s="72" t="s">
        <v>60</v>
      </c>
      <c r="C18" s="72"/>
      <c r="D18" s="72"/>
      <c r="E18" s="73"/>
    </row>
    <row r="19" spans="1:4" ht="12.75" customHeight="1">
      <c r="A19" s="74"/>
      <c r="B19" s="72"/>
      <c r="C19" s="72"/>
      <c r="D19" s="72"/>
    </row>
    <row r="20" spans="1:4" ht="12.75" customHeight="1">
      <c r="A20" s="74"/>
      <c r="B20" s="72"/>
      <c r="C20" s="72"/>
      <c r="D20" s="72"/>
    </row>
    <row r="21" spans="1:4" ht="12.75" customHeight="1">
      <c r="A21" s="74"/>
      <c r="B21" s="72"/>
      <c r="C21" s="72"/>
      <c r="D21" s="72"/>
    </row>
    <row r="22" spans="1:4" ht="12.75" customHeight="1">
      <c r="A22" s="74"/>
      <c r="B22" s="72"/>
      <c r="C22" s="72"/>
      <c r="D22" s="72"/>
    </row>
    <row r="23" spans="1:4" ht="12.75" customHeight="1">
      <c r="A23" s="74"/>
      <c r="B23" s="72"/>
      <c r="C23" s="72"/>
      <c r="D23" s="72"/>
    </row>
    <row r="24" spans="1:4" ht="12.75" customHeight="1">
      <c r="A24" s="74"/>
      <c r="B24" s="72"/>
      <c r="C24" s="72"/>
      <c r="D24" s="72"/>
    </row>
    <row r="25" spans="1:4" ht="12.75" customHeight="1">
      <c r="A25" s="74"/>
      <c r="B25" s="72"/>
      <c r="C25" s="72"/>
      <c r="D25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Euro,00&amp;R&amp;"Times New Roman,Normale"&amp;12ASR.......</oddHeader>
    <oddFooter>&amp;RPagina &amp;P di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95" zoomScaleNormal="95" zoomScalePageLayoutView="0" workbookViewId="0" topLeftCell="A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61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48" customHeight="1">
      <c r="A5" s="54">
        <v>4860106</v>
      </c>
      <c r="B5" s="55" t="s">
        <v>39</v>
      </c>
      <c r="C5" s="55"/>
      <c r="D5" s="55"/>
      <c r="E5" s="56"/>
      <c r="F5" s="57"/>
      <c r="G5" s="57"/>
      <c r="H5" s="58"/>
      <c r="I5" s="59">
        <f aca="true" t="shared" si="0" ref="I5:I10">G5+H5</f>
        <v>0</v>
      </c>
      <c r="J5" s="60">
        <f aca="true" t="shared" si="1" ref="J5:J10">F5-G5</f>
        <v>0</v>
      </c>
      <c r="K5" s="60">
        <f aca="true" t="shared" si="2" ref="K5:K10">F5-I5</f>
        <v>0</v>
      </c>
    </row>
    <row r="6" spans="1:11" ht="12.75" customHeight="1">
      <c r="A6" s="54"/>
      <c r="B6" s="55"/>
      <c r="C6" s="55"/>
      <c r="D6" s="55"/>
      <c r="E6" s="56"/>
      <c r="F6" s="57"/>
      <c r="G6" s="57"/>
      <c r="H6" s="58"/>
      <c r="I6" s="59">
        <f t="shared" si="0"/>
        <v>0</v>
      </c>
      <c r="J6" s="60">
        <f t="shared" si="1"/>
        <v>0</v>
      </c>
      <c r="K6" s="60">
        <f t="shared" si="2"/>
        <v>0</v>
      </c>
    </row>
    <row r="7" spans="1:11" ht="12.75" customHeight="1">
      <c r="A7" s="54"/>
      <c r="B7" s="55"/>
      <c r="C7" s="55"/>
      <c r="D7" s="55"/>
      <c r="E7" s="56"/>
      <c r="F7" s="57"/>
      <c r="G7" s="57"/>
      <c r="H7" s="58"/>
      <c r="I7" s="59">
        <f t="shared" si="0"/>
        <v>0</v>
      </c>
      <c r="J7" s="60">
        <f t="shared" si="1"/>
        <v>0</v>
      </c>
      <c r="K7" s="60">
        <f t="shared" si="2"/>
        <v>0</v>
      </c>
    </row>
    <row r="8" spans="1:11" ht="12.75" customHeight="1">
      <c r="A8" s="54"/>
      <c r="B8" s="55"/>
      <c r="C8" s="55"/>
      <c r="D8" s="55"/>
      <c r="E8" s="56"/>
      <c r="F8" s="57"/>
      <c r="G8" s="57"/>
      <c r="H8" s="58"/>
      <c r="I8" s="59">
        <f t="shared" si="0"/>
        <v>0</v>
      </c>
      <c r="J8" s="60">
        <f t="shared" si="1"/>
        <v>0</v>
      </c>
      <c r="K8" s="60">
        <f t="shared" si="2"/>
        <v>0</v>
      </c>
    </row>
    <row r="9" spans="1:11" ht="12.75" customHeight="1">
      <c r="A9" s="54"/>
      <c r="B9" s="55"/>
      <c r="C9" s="55"/>
      <c r="D9" s="55"/>
      <c r="E9" s="56"/>
      <c r="F9" s="57"/>
      <c r="G9" s="57"/>
      <c r="H9" s="58"/>
      <c r="I9" s="59">
        <f t="shared" si="0"/>
        <v>0</v>
      </c>
      <c r="J9" s="60">
        <f t="shared" si="1"/>
        <v>0</v>
      </c>
      <c r="K9" s="60">
        <f t="shared" si="2"/>
        <v>0</v>
      </c>
    </row>
    <row r="10" spans="1:11" ht="12.75" customHeight="1">
      <c r="A10" s="54"/>
      <c r="B10" s="55"/>
      <c r="C10" s="55"/>
      <c r="D10" s="55"/>
      <c r="E10" s="61"/>
      <c r="F10" s="57"/>
      <c r="G10" s="57"/>
      <c r="H10" s="58"/>
      <c r="I10" s="59">
        <f t="shared" si="0"/>
        <v>0</v>
      </c>
      <c r="J10" s="60">
        <f t="shared" si="1"/>
        <v>0</v>
      </c>
      <c r="K10" s="60">
        <f t="shared" si="2"/>
        <v>0</v>
      </c>
    </row>
    <row r="11" spans="1:11" ht="12.75" customHeight="1">
      <c r="A11" s="62" t="s">
        <v>41</v>
      </c>
      <c r="B11" s="63"/>
      <c r="C11" s="63"/>
      <c r="D11" s="63"/>
      <c r="E11" s="64"/>
      <c r="F11" s="25">
        <f aca="true" t="shared" si="3" ref="F11:K11">SUM(F5:F10)</f>
        <v>0</v>
      </c>
      <c r="G11" s="25">
        <f t="shared" si="3"/>
        <v>0</v>
      </c>
      <c r="H11" s="25">
        <f t="shared" si="3"/>
        <v>0</v>
      </c>
      <c r="I11" s="25">
        <f t="shared" si="3"/>
        <v>0</v>
      </c>
      <c r="J11" s="25">
        <f t="shared" si="3"/>
        <v>0</v>
      </c>
      <c r="K11" s="25">
        <f t="shared" si="3"/>
        <v>0</v>
      </c>
    </row>
    <row r="12" spans="1:8" ht="12.75" customHeight="1">
      <c r="A12" s="65"/>
      <c r="B12" s="66"/>
      <c r="C12" s="66"/>
      <c r="D12" s="66"/>
      <c r="E12" s="67"/>
      <c r="F12" s="67"/>
      <c r="G12" s="67"/>
      <c r="H12" s="67"/>
    </row>
    <row r="13" spans="1:8" ht="12.75" customHeight="1">
      <c r="A13" s="65" t="s">
        <v>63</v>
      </c>
      <c r="B13" s="66"/>
      <c r="C13" s="66"/>
      <c r="D13" s="66"/>
      <c r="E13" s="67"/>
      <c r="F13" s="67"/>
      <c r="G13" s="67"/>
      <c r="H13" s="67"/>
    </row>
    <row r="14" spans="1:8" s="70" customFormat="1" ht="12.75" customHeight="1">
      <c r="A14" s="68"/>
      <c r="B14" s="69"/>
      <c r="C14" s="69"/>
      <c r="D14" s="69"/>
      <c r="F14" s="34"/>
      <c r="G14" s="49"/>
      <c r="H14" s="67"/>
    </row>
    <row r="15" spans="1:8" s="70" customFormat="1" ht="12.75" customHeight="1">
      <c r="A15" s="65" t="s">
        <v>42</v>
      </c>
      <c r="B15" s="69"/>
      <c r="C15" s="69"/>
      <c r="D15" s="69"/>
      <c r="F15" s="34"/>
      <c r="G15" s="49"/>
      <c r="H15" s="49"/>
    </row>
    <row r="16" spans="1:8" s="70" customFormat="1" ht="12.75" customHeight="1">
      <c r="A16" s="68"/>
      <c r="B16" s="69"/>
      <c r="C16" s="69"/>
      <c r="D16" s="69"/>
      <c r="F16" s="34"/>
      <c r="G16" s="49"/>
      <c r="H16" s="49"/>
    </row>
    <row r="17" spans="1:8" s="70" customFormat="1" ht="13.5" customHeight="1">
      <c r="A17" s="68"/>
      <c r="B17" s="69"/>
      <c r="C17" s="69"/>
      <c r="D17" s="69"/>
      <c r="F17" s="34"/>
      <c r="G17" s="49"/>
      <c r="H17" s="49"/>
    </row>
    <row r="18" spans="1:5" ht="13.5" customHeight="1">
      <c r="A18" s="71"/>
      <c r="B18" s="72" t="s">
        <v>60</v>
      </c>
      <c r="C18" s="72"/>
      <c r="D18" s="72"/>
      <c r="E18" s="73"/>
    </row>
    <row r="19" spans="1:4" ht="12.75" customHeight="1">
      <c r="A19" s="74"/>
      <c r="B19" s="72"/>
      <c r="C19" s="72"/>
      <c r="D19" s="72"/>
    </row>
    <row r="20" spans="1:4" ht="12.75" customHeight="1">
      <c r="A20" s="74"/>
      <c r="B20" s="72"/>
      <c r="C20" s="72"/>
      <c r="D20" s="72"/>
    </row>
    <row r="21" spans="1:4" ht="12.75" customHeight="1">
      <c r="A21" s="74"/>
      <c r="B21" s="72"/>
      <c r="C21" s="72"/>
      <c r="D21" s="72"/>
    </row>
    <row r="22" spans="1:4" ht="12.75" customHeight="1">
      <c r="A22" s="74"/>
      <c r="B22" s="72"/>
      <c r="C22" s="72"/>
      <c r="D22" s="72"/>
    </row>
    <row r="23" spans="1:4" ht="12.75" customHeight="1">
      <c r="A23" s="74"/>
      <c r="B23" s="72"/>
      <c r="C23" s="72"/>
      <c r="D23" s="72"/>
    </row>
    <row r="24" spans="1:4" ht="12.75" customHeight="1">
      <c r="A24" s="74"/>
      <c r="B24" s="72"/>
      <c r="C24" s="72"/>
      <c r="D24" s="72"/>
    </row>
    <row r="25" spans="1:4" ht="12.75" customHeight="1">
      <c r="A25" s="74"/>
      <c r="B25" s="72"/>
      <c r="C25" s="72"/>
      <c r="D25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Euro,00&amp;R&amp;"Times New Roman,Normale"&amp;12ASR.......</oddHeader>
    <oddFooter>&amp;RPagina &amp;P di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95" zoomScaleNormal="95" zoomScalePageLayoutView="0" workbookViewId="0" topLeftCell="A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3.42187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61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60">
      <c r="A5" s="54">
        <v>4860107</v>
      </c>
      <c r="B5" s="55" t="s">
        <v>40</v>
      </c>
      <c r="C5" s="55"/>
      <c r="D5" s="55"/>
      <c r="E5" s="56"/>
      <c r="F5" s="57"/>
      <c r="G5" s="57"/>
      <c r="H5" s="58"/>
      <c r="I5" s="59">
        <f aca="true" t="shared" si="0" ref="I5:I10">G5+H5</f>
        <v>0</v>
      </c>
      <c r="J5" s="60">
        <f aca="true" t="shared" si="1" ref="J5:J10">F5-G5</f>
        <v>0</v>
      </c>
      <c r="K5" s="60">
        <f aca="true" t="shared" si="2" ref="K5:K10">F5-I5</f>
        <v>0</v>
      </c>
    </row>
    <row r="6" spans="1:11" ht="12.75" customHeight="1">
      <c r="A6" s="54"/>
      <c r="B6" s="55"/>
      <c r="C6" s="55"/>
      <c r="D6" s="55"/>
      <c r="E6" s="56"/>
      <c r="F6" s="57"/>
      <c r="G6" s="57"/>
      <c r="H6" s="58"/>
      <c r="I6" s="59">
        <f t="shared" si="0"/>
        <v>0</v>
      </c>
      <c r="J6" s="60">
        <f t="shared" si="1"/>
        <v>0</v>
      </c>
      <c r="K6" s="60">
        <f t="shared" si="2"/>
        <v>0</v>
      </c>
    </row>
    <row r="7" spans="1:11" ht="12.75" customHeight="1">
      <c r="A7" s="54"/>
      <c r="B7" s="55"/>
      <c r="C7" s="55"/>
      <c r="D7" s="55"/>
      <c r="E7" s="56"/>
      <c r="F7" s="57"/>
      <c r="G7" s="57"/>
      <c r="H7" s="58"/>
      <c r="I7" s="59">
        <f t="shared" si="0"/>
        <v>0</v>
      </c>
      <c r="J7" s="60">
        <f t="shared" si="1"/>
        <v>0</v>
      </c>
      <c r="K7" s="60">
        <f t="shared" si="2"/>
        <v>0</v>
      </c>
    </row>
    <row r="8" spans="1:11" ht="12.75" customHeight="1">
      <c r="A8" s="54"/>
      <c r="B8" s="55"/>
      <c r="C8" s="55"/>
      <c r="D8" s="55"/>
      <c r="E8" s="56"/>
      <c r="F8" s="57"/>
      <c r="G8" s="57"/>
      <c r="H8" s="58"/>
      <c r="I8" s="59">
        <f t="shared" si="0"/>
        <v>0</v>
      </c>
      <c r="J8" s="60">
        <f t="shared" si="1"/>
        <v>0</v>
      </c>
      <c r="K8" s="60">
        <f t="shared" si="2"/>
        <v>0</v>
      </c>
    </row>
    <row r="9" spans="1:11" ht="12.75" customHeight="1">
      <c r="A9" s="54"/>
      <c r="B9" s="55"/>
      <c r="C9" s="55"/>
      <c r="D9" s="55"/>
      <c r="E9" s="56"/>
      <c r="F9" s="57"/>
      <c r="G9" s="57"/>
      <c r="H9" s="58"/>
      <c r="I9" s="59">
        <f t="shared" si="0"/>
        <v>0</v>
      </c>
      <c r="J9" s="60">
        <f t="shared" si="1"/>
        <v>0</v>
      </c>
      <c r="K9" s="60">
        <f t="shared" si="2"/>
        <v>0</v>
      </c>
    </row>
    <row r="10" spans="1:11" ht="12.75" customHeight="1">
      <c r="A10" s="54"/>
      <c r="B10" s="55"/>
      <c r="C10" s="55"/>
      <c r="D10" s="55"/>
      <c r="E10" s="61"/>
      <c r="F10" s="57"/>
      <c r="G10" s="57"/>
      <c r="H10" s="58"/>
      <c r="I10" s="59">
        <f t="shared" si="0"/>
        <v>0</v>
      </c>
      <c r="J10" s="60">
        <f t="shared" si="1"/>
        <v>0</v>
      </c>
      <c r="K10" s="60">
        <f t="shared" si="2"/>
        <v>0</v>
      </c>
    </row>
    <row r="11" spans="1:11" ht="12.75" customHeight="1">
      <c r="A11" s="62" t="s">
        <v>41</v>
      </c>
      <c r="B11" s="63"/>
      <c r="C11" s="63"/>
      <c r="D11" s="63"/>
      <c r="E11" s="64"/>
      <c r="F11" s="25">
        <f aca="true" t="shared" si="3" ref="F11:K11">SUM(F5:F10)</f>
        <v>0</v>
      </c>
      <c r="G11" s="25">
        <f t="shared" si="3"/>
        <v>0</v>
      </c>
      <c r="H11" s="25">
        <f t="shared" si="3"/>
        <v>0</v>
      </c>
      <c r="I11" s="25">
        <f t="shared" si="3"/>
        <v>0</v>
      </c>
      <c r="J11" s="25">
        <f t="shared" si="3"/>
        <v>0</v>
      </c>
      <c r="K11" s="25">
        <f t="shared" si="3"/>
        <v>0</v>
      </c>
    </row>
    <row r="12" spans="1:8" ht="12.75" customHeight="1">
      <c r="A12" s="65"/>
      <c r="B12" s="66"/>
      <c r="C12" s="66"/>
      <c r="D12" s="66"/>
      <c r="E12" s="67"/>
      <c r="F12" s="67"/>
      <c r="G12" s="67"/>
      <c r="H12" s="67"/>
    </row>
    <row r="13" spans="1:8" ht="12.75" customHeight="1">
      <c r="A13" s="65" t="s">
        <v>63</v>
      </c>
      <c r="B13" s="66"/>
      <c r="C13" s="66"/>
      <c r="D13" s="66"/>
      <c r="E13" s="67"/>
      <c r="F13" s="67"/>
      <c r="G13" s="67"/>
      <c r="H13" s="67"/>
    </row>
    <row r="14" spans="1:8" s="70" customFormat="1" ht="12.75" customHeight="1">
      <c r="A14" s="68"/>
      <c r="B14" s="69"/>
      <c r="C14" s="69"/>
      <c r="D14" s="69"/>
      <c r="F14" s="34"/>
      <c r="G14" s="49"/>
      <c r="H14" s="67"/>
    </row>
    <row r="15" spans="1:8" s="70" customFormat="1" ht="12.75" customHeight="1">
      <c r="A15" s="65" t="s">
        <v>42</v>
      </c>
      <c r="B15" s="69"/>
      <c r="C15" s="69"/>
      <c r="D15" s="69"/>
      <c r="F15" s="34"/>
      <c r="G15" s="49"/>
      <c r="H15" s="49"/>
    </row>
    <row r="16" spans="1:8" s="70" customFormat="1" ht="12.75" customHeight="1">
      <c r="A16" s="68"/>
      <c r="B16" s="69"/>
      <c r="C16" s="69"/>
      <c r="D16" s="69"/>
      <c r="F16" s="34"/>
      <c r="G16" s="49"/>
      <c r="H16" s="49"/>
    </row>
    <row r="17" spans="1:8" s="70" customFormat="1" ht="13.5" customHeight="1">
      <c r="A17" s="68"/>
      <c r="B17" s="69"/>
      <c r="C17" s="69"/>
      <c r="D17" s="69"/>
      <c r="F17" s="34"/>
      <c r="G17" s="49"/>
      <c r="H17" s="49"/>
    </row>
    <row r="18" spans="1:5" ht="13.5" customHeight="1">
      <c r="A18" s="71"/>
      <c r="B18" s="72" t="s">
        <v>60</v>
      </c>
      <c r="C18" s="72"/>
      <c r="D18" s="72"/>
      <c r="E18" s="73"/>
    </row>
    <row r="19" spans="1:4" ht="12.75" customHeight="1">
      <c r="A19" s="74"/>
      <c r="B19" s="72"/>
      <c r="C19" s="72"/>
      <c r="D19" s="72"/>
    </row>
    <row r="20" spans="1:4" ht="12.75" customHeight="1">
      <c r="A20" s="74"/>
      <c r="B20" s="72"/>
      <c r="C20" s="72"/>
      <c r="D20" s="72"/>
    </row>
    <row r="21" spans="1:4" ht="12.75" customHeight="1">
      <c r="A21" s="74"/>
      <c r="B21" s="72"/>
      <c r="C21" s="72"/>
      <c r="D21" s="72"/>
    </row>
    <row r="22" spans="1:4" ht="12.75" customHeight="1">
      <c r="A22" s="74"/>
      <c r="B22" s="72"/>
      <c r="C22" s="72"/>
      <c r="D22" s="72"/>
    </row>
    <row r="23" spans="1:4" ht="12.75" customHeight="1">
      <c r="A23" s="74"/>
      <c r="B23" s="72"/>
      <c r="C23" s="72"/>
      <c r="D23" s="72"/>
    </row>
    <row r="24" spans="1:4" ht="12.75" customHeight="1">
      <c r="A24" s="74"/>
      <c r="B24" s="72"/>
      <c r="C24" s="72"/>
      <c r="D24" s="72"/>
    </row>
    <row r="25" spans="1:4" ht="12.75" customHeight="1">
      <c r="A25" s="74"/>
      <c r="B25" s="72"/>
      <c r="C25" s="72"/>
      <c r="D25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Euro,00&amp;R&amp;"Times New Roman,Normale"&amp;12ASR.......</oddHeader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95" zoomScaleNormal="95" zoomScalePageLayoutView="0" workbookViewId="0" topLeftCell="A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3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36" customHeight="1">
      <c r="A5" s="54">
        <v>4500122</v>
      </c>
      <c r="B5" s="55" t="s">
        <v>21</v>
      </c>
      <c r="C5" s="55"/>
      <c r="D5" s="55"/>
      <c r="E5" s="56"/>
      <c r="F5" s="57"/>
      <c r="G5" s="57"/>
      <c r="H5" s="58"/>
      <c r="I5" s="59">
        <f aca="true" t="shared" si="0" ref="I5:I13">G5+H5</f>
        <v>0</v>
      </c>
      <c r="J5" s="60">
        <f aca="true" t="shared" si="1" ref="J5:J13">F5-G5</f>
        <v>0</v>
      </c>
      <c r="K5" s="60">
        <f aca="true" t="shared" si="2" ref="K5:K13">F5-I5</f>
        <v>0</v>
      </c>
    </row>
    <row r="6" spans="1:11" ht="12.75" customHeight="1">
      <c r="A6" s="54"/>
      <c r="B6" s="55"/>
      <c r="C6" s="55" t="s">
        <v>69</v>
      </c>
      <c r="D6" s="55" t="s">
        <v>70</v>
      </c>
      <c r="E6" s="55">
        <v>2004</v>
      </c>
      <c r="F6" s="77">
        <v>17819.03</v>
      </c>
      <c r="G6" s="77">
        <v>17819.03</v>
      </c>
      <c r="H6" s="55"/>
      <c r="I6" s="59">
        <f t="shared" si="0"/>
        <v>17819.03</v>
      </c>
      <c r="J6" s="60">
        <f t="shared" si="1"/>
        <v>0</v>
      </c>
      <c r="K6" s="60">
        <f t="shared" si="2"/>
        <v>0</v>
      </c>
    </row>
    <row r="7" spans="1:11" ht="12.75" customHeight="1">
      <c r="A7" s="54"/>
      <c r="B7" s="55"/>
      <c r="C7" s="55" t="s">
        <v>71</v>
      </c>
      <c r="D7" s="55" t="s">
        <v>72</v>
      </c>
      <c r="E7" s="55">
        <v>2006</v>
      </c>
      <c r="F7" s="77">
        <v>330598.86</v>
      </c>
      <c r="G7" s="77">
        <v>330598.86</v>
      </c>
      <c r="H7" s="55"/>
      <c r="I7" s="59">
        <f t="shared" si="0"/>
        <v>330598.86</v>
      </c>
      <c r="J7" s="60">
        <f t="shared" si="1"/>
        <v>0</v>
      </c>
      <c r="K7" s="60">
        <f t="shared" si="2"/>
        <v>0</v>
      </c>
    </row>
    <row r="8" spans="1:11" ht="12.75" customHeight="1">
      <c r="A8" s="54"/>
      <c r="B8" s="55"/>
      <c r="C8" s="55" t="s">
        <v>73</v>
      </c>
      <c r="D8" s="55" t="s">
        <v>73</v>
      </c>
      <c r="E8" s="55">
        <v>2006</v>
      </c>
      <c r="F8" s="77">
        <v>323293.1</v>
      </c>
      <c r="G8" s="77">
        <v>323293.1</v>
      </c>
      <c r="H8" s="55"/>
      <c r="I8" s="59">
        <f t="shared" si="0"/>
        <v>323293.1</v>
      </c>
      <c r="J8" s="60">
        <f t="shared" si="1"/>
        <v>0</v>
      </c>
      <c r="K8" s="60">
        <f t="shared" si="2"/>
        <v>0</v>
      </c>
    </row>
    <row r="9" spans="1:11" ht="12.75" customHeight="1">
      <c r="A9" s="54"/>
      <c r="B9" s="55"/>
      <c r="C9" s="55" t="s">
        <v>74</v>
      </c>
      <c r="D9" s="55" t="s">
        <v>75</v>
      </c>
      <c r="E9" s="55">
        <v>2020</v>
      </c>
      <c r="F9" s="77">
        <v>81308.78</v>
      </c>
      <c r="G9" s="77"/>
      <c r="H9" s="77"/>
      <c r="I9" s="59">
        <f t="shared" si="0"/>
        <v>0</v>
      </c>
      <c r="J9" s="60">
        <f t="shared" si="1"/>
        <v>81308.78</v>
      </c>
      <c r="K9" s="60">
        <f t="shared" si="2"/>
        <v>81308.78</v>
      </c>
    </row>
    <row r="10" spans="1:11" ht="12.75" customHeight="1">
      <c r="A10" s="54"/>
      <c r="B10" s="55"/>
      <c r="C10" s="55" t="s">
        <v>76</v>
      </c>
      <c r="D10" s="55"/>
      <c r="E10" s="55">
        <v>2021</v>
      </c>
      <c r="F10" s="77">
        <v>102384</v>
      </c>
      <c r="G10" s="77"/>
      <c r="H10" s="77">
        <v>102384</v>
      </c>
      <c r="I10" s="59"/>
      <c r="J10" s="60"/>
      <c r="K10" s="60"/>
    </row>
    <row r="11" spans="1:11" ht="12.75" customHeight="1">
      <c r="A11" s="54"/>
      <c r="B11" s="55"/>
      <c r="C11" s="55" t="s">
        <v>77</v>
      </c>
      <c r="D11" s="55"/>
      <c r="E11" s="55">
        <v>2021</v>
      </c>
      <c r="F11" s="77">
        <v>277500</v>
      </c>
      <c r="G11" s="77"/>
      <c r="H11" s="77">
        <v>277500</v>
      </c>
      <c r="I11" s="59"/>
      <c r="J11" s="60"/>
      <c r="K11" s="60"/>
    </row>
    <row r="12" spans="1:11" ht="12.75" customHeight="1">
      <c r="A12" s="54"/>
      <c r="B12" s="55"/>
      <c r="C12" s="55"/>
      <c r="D12" s="55"/>
      <c r="E12" s="56"/>
      <c r="F12" s="57"/>
      <c r="G12" s="57"/>
      <c r="H12" s="58"/>
      <c r="I12" s="59"/>
      <c r="J12" s="60"/>
      <c r="K12" s="60"/>
    </row>
    <row r="13" spans="1:11" ht="12.75" customHeight="1">
      <c r="A13" s="54"/>
      <c r="B13" s="55"/>
      <c r="C13" s="55"/>
      <c r="D13" s="55"/>
      <c r="E13" s="61"/>
      <c r="F13" s="57"/>
      <c r="G13" s="57"/>
      <c r="H13" s="58"/>
      <c r="I13" s="59">
        <f t="shared" si="0"/>
        <v>0</v>
      </c>
      <c r="J13" s="60">
        <f t="shared" si="1"/>
        <v>0</v>
      </c>
      <c r="K13" s="60">
        <f t="shared" si="2"/>
        <v>0</v>
      </c>
    </row>
    <row r="14" spans="1:11" ht="12.75" customHeight="1">
      <c r="A14" s="62" t="s">
        <v>41</v>
      </c>
      <c r="B14" s="63"/>
      <c r="C14" s="63"/>
      <c r="D14" s="63"/>
      <c r="E14" s="64"/>
      <c r="F14" s="25">
        <f aca="true" t="shared" si="3" ref="F14:K14">SUM(F5:F13)</f>
        <v>1132903.77</v>
      </c>
      <c r="G14" s="25">
        <f t="shared" si="3"/>
        <v>671710.99</v>
      </c>
      <c r="H14" s="25">
        <f t="shared" si="3"/>
        <v>379884</v>
      </c>
      <c r="I14" s="25">
        <f t="shared" si="3"/>
        <v>671710.99</v>
      </c>
      <c r="J14" s="25">
        <f t="shared" si="3"/>
        <v>81308.78</v>
      </c>
      <c r="K14" s="25">
        <f t="shared" si="3"/>
        <v>81308.78</v>
      </c>
    </row>
    <row r="15" spans="1:8" ht="12.75" customHeight="1">
      <c r="A15" s="65"/>
      <c r="B15" s="66"/>
      <c r="C15" s="66"/>
      <c r="D15" s="66"/>
      <c r="E15" s="67"/>
      <c r="F15" s="67"/>
      <c r="G15" s="67"/>
      <c r="H15" s="67"/>
    </row>
    <row r="16" spans="1:8" s="70" customFormat="1" ht="12.75" customHeight="1">
      <c r="A16" s="68"/>
      <c r="B16" s="69"/>
      <c r="C16" s="69"/>
      <c r="D16" s="69"/>
      <c r="F16" s="34"/>
      <c r="G16" s="49"/>
      <c r="H16" s="67"/>
    </row>
    <row r="17" spans="1:8" s="70" customFormat="1" ht="12.75" customHeight="1">
      <c r="A17" s="65" t="s">
        <v>42</v>
      </c>
      <c r="B17" s="69"/>
      <c r="C17" s="69"/>
      <c r="D17" s="69"/>
      <c r="F17" s="34"/>
      <c r="G17" s="49"/>
      <c r="H17" s="49"/>
    </row>
    <row r="18" spans="1:8" s="70" customFormat="1" ht="12.75" customHeight="1">
      <c r="A18" s="68"/>
      <c r="B18" s="69"/>
      <c r="C18" s="69"/>
      <c r="D18" s="69"/>
      <c r="F18" s="34"/>
      <c r="G18" s="49"/>
      <c r="H18" s="49"/>
    </row>
    <row r="19" spans="1:8" s="70" customFormat="1" ht="13.5" customHeight="1">
      <c r="A19" s="68"/>
      <c r="B19" s="69"/>
      <c r="C19" s="69"/>
      <c r="D19" s="69"/>
      <c r="F19" s="34"/>
      <c r="G19" s="49"/>
      <c r="H19" s="49"/>
    </row>
    <row r="20" spans="1:5" ht="13.5" customHeight="1">
      <c r="A20" s="71"/>
      <c r="B20" s="72" t="s">
        <v>60</v>
      </c>
      <c r="C20" s="72"/>
      <c r="D20" s="72"/>
      <c r="E20" s="73"/>
    </row>
    <row r="21" spans="1:4" ht="12.75" customHeight="1">
      <c r="A21" s="74"/>
      <c r="B21" s="72"/>
      <c r="C21" s="72"/>
      <c r="D21" s="72"/>
    </row>
    <row r="22" spans="1:4" ht="12.75" customHeight="1">
      <c r="A22" s="74"/>
      <c r="B22" s="72"/>
      <c r="C22" s="72"/>
      <c r="D22" s="72"/>
    </row>
    <row r="23" spans="1:4" ht="12.75" customHeight="1">
      <c r="A23" s="74"/>
      <c r="B23" s="72"/>
      <c r="C23" s="72"/>
      <c r="D23" s="72"/>
    </row>
    <row r="24" spans="1:4" ht="12.75" customHeight="1">
      <c r="A24" s="74"/>
      <c r="B24" s="72"/>
      <c r="C24" s="72"/>
      <c r="D24" s="72"/>
    </row>
    <row r="25" spans="1:4" ht="12.75" customHeight="1">
      <c r="A25" s="74"/>
      <c r="B25" s="72"/>
      <c r="C25" s="72"/>
      <c r="D25" s="72"/>
    </row>
    <row r="26" spans="1:4" ht="12.75" customHeight="1">
      <c r="A26" s="74"/>
      <c r="B26" s="72"/>
      <c r="C26" s="72"/>
      <c r="D26" s="72"/>
    </row>
    <row r="27" spans="1:4" ht="12.75" customHeight="1">
      <c r="A27" s="74"/>
      <c r="B27" s="72"/>
      <c r="C27" s="72"/>
      <c r="D27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Euro,00&amp;R&amp;"Times New Roman,Normale"&amp;12ASR.....</oddHeader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5" zoomScaleNormal="95" zoomScalePageLayoutView="0" workbookViewId="0" topLeftCell="A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3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36" customHeight="1">
      <c r="A5" s="54">
        <v>4500123</v>
      </c>
      <c r="B5" s="55" t="s">
        <v>22</v>
      </c>
      <c r="C5" s="55"/>
      <c r="D5" s="55"/>
      <c r="E5" s="56"/>
      <c r="F5" s="57"/>
      <c r="G5" s="57"/>
      <c r="H5" s="58"/>
      <c r="I5" s="59">
        <f aca="true" t="shared" si="0" ref="I5:I10">G5+H5</f>
        <v>0</v>
      </c>
      <c r="J5" s="60">
        <f aca="true" t="shared" si="1" ref="J5:J10">F5-G5</f>
        <v>0</v>
      </c>
      <c r="K5" s="60">
        <f aca="true" t="shared" si="2" ref="K5:K10">F5-I5</f>
        <v>0</v>
      </c>
    </row>
    <row r="6" spans="1:11" ht="12.75" customHeight="1">
      <c r="A6" s="54"/>
      <c r="B6" s="55"/>
      <c r="C6" s="55"/>
      <c r="D6" s="55"/>
      <c r="E6" s="56"/>
      <c r="F6" s="57"/>
      <c r="G6" s="57"/>
      <c r="H6" s="58"/>
      <c r="I6" s="59">
        <f t="shared" si="0"/>
        <v>0</v>
      </c>
      <c r="J6" s="60">
        <f t="shared" si="1"/>
        <v>0</v>
      </c>
      <c r="K6" s="60">
        <f t="shared" si="2"/>
        <v>0</v>
      </c>
    </row>
    <row r="7" spans="1:11" ht="12.75" customHeight="1">
      <c r="A7" s="54"/>
      <c r="B7" s="55"/>
      <c r="C7" s="55"/>
      <c r="D7" s="55"/>
      <c r="E7" s="56"/>
      <c r="F7" s="57"/>
      <c r="G7" s="57"/>
      <c r="H7" s="58"/>
      <c r="I7" s="59">
        <f t="shared" si="0"/>
        <v>0</v>
      </c>
      <c r="J7" s="60">
        <f t="shared" si="1"/>
        <v>0</v>
      </c>
      <c r="K7" s="60">
        <f t="shared" si="2"/>
        <v>0</v>
      </c>
    </row>
    <row r="8" spans="1:11" ht="12.75" customHeight="1">
      <c r="A8" s="54"/>
      <c r="B8" s="55"/>
      <c r="C8" s="55"/>
      <c r="D8" s="55"/>
      <c r="E8" s="56"/>
      <c r="F8" s="57"/>
      <c r="G8" s="57"/>
      <c r="H8" s="58"/>
      <c r="I8" s="59">
        <f t="shared" si="0"/>
        <v>0</v>
      </c>
      <c r="J8" s="60">
        <f t="shared" si="1"/>
        <v>0</v>
      </c>
      <c r="K8" s="60">
        <f t="shared" si="2"/>
        <v>0</v>
      </c>
    </row>
    <row r="9" spans="1:11" ht="12.75" customHeight="1">
      <c r="A9" s="54"/>
      <c r="B9" s="55"/>
      <c r="C9" s="55"/>
      <c r="D9" s="55"/>
      <c r="E9" s="56"/>
      <c r="F9" s="57"/>
      <c r="G9" s="57"/>
      <c r="H9" s="58"/>
      <c r="I9" s="59">
        <f t="shared" si="0"/>
        <v>0</v>
      </c>
      <c r="J9" s="60">
        <f t="shared" si="1"/>
        <v>0</v>
      </c>
      <c r="K9" s="60">
        <f t="shared" si="2"/>
        <v>0</v>
      </c>
    </row>
    <row r="10" spans="1:11" ht="12.75" customHeight="1">
      <c r="A10" s="54"/>
      <c r="B10" s="55"/>
      <c r="C10" s="55"/>
      <c r="D10" s="55"/>
      <c r="E10" s="61"/>
      <c r="F10" s="57"/>
      <c r="G10" s="57"/>
      <c r="H10" s="58"/>
      <c r="I10" s="59">
        <f t="shared" si="0"/>
        <v>0</v>
      </c>
      <c r="J10" s="60">
        <f t="shared" si="1"/>
        <v>0</v>
      </c>
      <c r="K10" s="60">
        <f t="shared" si="2"/>
        <v>0</v>
      </c>
    </row>
    <row r="11" spans="1:11" ht="12.75" customHeight="1">
      <c r="A11" s="62" t="s">
        <v>41</v>
      </c>
      <c r="B11" s="63"/>
      <c r="C11" s="63"/>
      <c r="D11" s="63"/>
      <c r="E11" s="64"/>
      <c r="F11" s="25">
        <f aca="true" t="shared" si="3" ref="F11:K11">SUM(F5:F10)</f>
        <v>0</v>
      </c>
      <c r="G11" s="25">
        <f t="shared" si="3"/>
        <v>0</v>
      </c>
      <c r="H11" s="25">
        <f t="shared" si="3"/>
        <v>0</v>
      </c>
      <c r="I11" s="25">
        <f t="shared" si="3"/>
        <v>0</v>
      </c>
      <c r="J11" s="25">
        <f t="shared" si="3"/>
        <v>0</v>
      </c>
      <c r="K11" s="25">
        <f t="shared" si="3"/>
        <v>0</v>
      </c>
    </row>
    <row r="12" spans="1:8" ht="12.75" customHeight="1">
      <c r="A12" s="65"/>
      <c r="B12" s="66"/>
      <c r="C12" s="66"/>
      <c r="D12" s="66"/>
      <c r="E12" s="67"/>
      <c r="F12" s="67"/>
      <c r="G12" s="67"/>
      <c r="H12" s="67"/>
    </row>
    <row r="13" spans="1:8" s="70" customFormat="1" ht="12.75" customHeight="1">
      <c r="A13" s="68"/>
      <c r="B13" s="69"/>
      <c r="C13" s="69"/>
      <c r="D13" s="69"/>
      <c r="F13" s="34"/>
      <c r="G13" s="49"/>
      <c r="H13" s="67"/>
    </row>
    <row r="14" spans="1:8" s="70" customFormat="1" ht="12.75" customHeight="1">
      <c r="A14" s="65" t="s">
        <v>42</v>
      </c>
      <c r="B14" s="69"/>
      <c r="C14" s="69"/>
      <c r="D14" s="69"/>
      <c r="F14" s="34"/>
      <c r="G14" s="49"/>
      <c r="H14" s="49"/>
    </row>
    <row r="15" spans="1:8" s="70" customFormat="1" ht="12.75" customHeight="1">
      <c r="A15" s="68"/>
      <c r="B15" s="69"/>
      <c r="C15" s="69"/>
      <c r="D15" s="69"/>
      <c r="F15" s="34"/>
      <c r="G15" s="49"/>
      <c r="H15" s="49"/>
    </row>
    <row r="16" spans="1:8" s="70" customFormat="1" ht="13.5" customHeight="1">
      <c r="A16" s="68"/>
      <c r="B16" s="69"/>
      <c r="C16" s="69"/>
      <c r="D16" s="69"/>
      <c r="F16" s="34"/>
      <c r="G16" s="49"/>
      <c r="H16" s="49"/>
    </row>
    <row r="17" spans="1:5" ht="13.5" customHeight="1">
      <c r="A17" s="71"/>
      <c r="B17" s="72" t="s">
        <v>60</v>
      </c>
      <c r="C17" s="72"/>
      <c r="D17" s="72"/>
      <c r="E17" s="73"/>
    </row>
    <row r="18" spans="1:4" ht="12.75" customHeight="1">
      <c r="A18" s="74"/>
      <c r="B18" s="72"/>
      <c r="C18" s="72"/>
      <c r="D18" s="72"/>
    </row>
    <row r="19" spans="1:4" ht="12.75" customHeight="1">
      <c r="A19" s="74"/>
      <c r="B19" s="72"/>
      <c r="C19" s="72"/>
      <c r="D19" s="72"/>
    </row>
    <row r="20" spans="1:4" ht="12.75" customHeight="1">
      <c r="A20" s="74"/>
      <c r="B20" s="72"/>
      <c r="C20" s="72"/>
      <c r="D20" s="72"/>
    </row>
    <row r="21" spans="1:4" ht="12.75" customHeight="1">
      <c r="A21" s="74"/>
      <c r="B21" s="72"/>
      <c r="C21" s="72"/>
      <c r="D21" s="72"/>
    </row>
    <row r="22" spans="1:4" ht="12.75" customHeight="1">
      <c r="A22" s="74"/>
      <c r="B22" s="72"/>
      <c r="C22" s="72"/>
      <c r="D22" s="72"/>
    </row>
    <row r="23" spans="1:4" ht="12.75" customHeight="1">
      <c r="A23" s="74"/>
      <c r="B23" s="72"/>
      <c r="C23" s="72"/>
      <c r="D23" s="72"/>
    </row>
    <row r="24" spans="1:4" ht="12.75" customHeight="1">
      <c r="A24" s="74"/>
      <c r="B24" s="72"/>
      <c r="C24" s="72"/>
      <c r="D24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Euro,00&amp;R&amp;"Times New Roman,Normale"&amp;12ASR......</oddHeader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5" zoomScaleNormal="95" zoomScalePageLayoutView="0" workbookViewId="0" topLeftCell="A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3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36" customHeight="1">
      <c r="A5" s="54">
        <v>4500124</v>
      </c>
      <c r="B5" s="55" t="s">
        <v>23</v>
      </c>
      <c r="C5" s="55"/>
      <c r="D5" s="55"/>
      <c r="E5" s="56"/>
      <c r="F5" s="57"/>
      <c r="G5" s="57"/>
      <c r="H5" s="58"/>
      <c r="I5" s="59">
        <f aca="true" t="shared" si="0" ref="I5:I10">G5+H5</f>
        <v>0</v>
      </c>
      <c r="J5" s="60">
        <f aca="true" t="shared" si="1" ref="J5:J10">F5-G5</f>
        <v>0</v>
      </c>
      <c r="K5" s="60">
        <f aca="true" t="shared" si="2" ref="K5:K10">F5-I5</f>
        <v>0</v>
      </c>
    </row>
    <row r="6" spans="1:11" ht="24">
      <c r="A6" s="54"/>
      <c r="B6" s="55"/>
      <c r="C6" s="55" t="s">
        <v>78</v>
      </c>
      <c r="D6" s="55" t="s">
        <v>78</v>
      </c>
      <c r="E6" s="55">
        <v>2007</v>
      </c>
      <c r="F6" s="77">
        <v>73298.87</v>
      </c>
      <c r="G6" s="77">
        <v>73298.87</v>
      </c>
      <c r="H6" s="58"/>
      <c r="I6" s="59">
        <f t="shared" si="0"/>
        <v>73298.87</v>
      </c>
      <c r="J6" s="60">
        <f t="shared" si="1"/>
        <v>0</v>
      </c>
      <c r="K6" s="60">
        <f t="shared" si="2"/>
        <v>0</v>
      </c>
    </row>
    <row r="7" spans="1:11" ht="24">
      <c r="A7" s="54"/>
      <c r="B7" s="55"/>
      <c r="C7" s="55" t="s">
        <v>79</v>
      </c>
      <c r="D7" s="55" t="s">
        <v>79</v>
      </c>
      <c r="E7" s="55">
        <v>2008</v>
      </c>
      <c r="F7" s="77">
        <v>2000</v>
      </c>
      <c r="G7" s="77">
        <v>2000</v>
      </c>
      <c r="H7" s="58"/>
      <c r="I7" s="59">
        <f t="shared" si="0"/>
        <v>2000</v>
      </c>
      <c r="J7" s="60">
        <f t="shared" si="1"/>
        <v>0</v>
      </c>
      <c r="K7" s="60">
        <f t="shared" si="2"/>
        <v>0</v>
      </c>
    </row>
    <row r="8" spans="1:11" ht="24">
      <c r="A8" s="54"/>
      <c r="B8" s="55"/>
      <c r="C8" s="55" t="s">
        <v>80</v>
      </c>
      <c r="D8" s="55" t="s">
        <v>80</v>
      </c>
      <c r="E8" s="55">
        <v>2009</v>
      </c>
      <c r="F8" s="77">
        <v>60000</v>
      </c>
      <c r="G8" s="77">
        <v>60000</v>
      </c>
      <c r="H8" s="58"/>
      <c r="I8" s="59">
        <f t="shared" si="0"/>
        <v>60000</v>
      </c>
      <c r="J8" s="60">
        <f t="shared" si="1"/>
        <v>0</v>
      </c>
      <c r="K8" s="60">
        <f t="shared" si="2"/>
        <v>0</v>
      </c>
    </row>
    <row r="9" spans="1:11" ht="24">
      <c r="A9" s="54"/>
      <c r="B9" s="55"/>
      <c r="C9" s="55" t="s">
        <v>81</v>
      </c>
      <c r="D9" s="55" t="s">
        <v>82</v>
      </c>
      <c r="E9" s="55">
        <v>2006</v>
      </c>
      <c r="F9" s="77">
        <v>930.49</v>
      </c>
      <c r="G9" s="77">
        <v>930.49</v>
      </c>
      <c r="H9" s="58"/>
      <c r="I9" s="59">
        <f t="shared" si="0"/>
        <v>930.49</v>
      </c>
      <c r="J9" s="60">
        <f t="shared" si="1"/>
        <v>0</v>
      </c>
      <c r="K9" s="60">
        <f t="shared" si="2"/>
        <v>0</v>
      </c>
    </row>
    <row r="10" spans="1:11" ht="24">
      <c r="A10" s="54"/>
      <c r="B10" s="55"/>
      <c r="C10" s="55" t="s">
        <v>83</v>
      </c>
      <c r="D10" s="55" t="s">
        <v>83</v>
      </c>
      <c r="E10" s="55">
        <v>2007</v>
      </c>
      <c r="F10" s="77">
        <v>87468.81</v>
      </c>
      <c r="G10" s="77">
        <v>87468.81</v>
      </c>
      <c r="H10" s="58"/>
      <c r="I10" s="59">
        <f t="shared" si="0"/>
        <v>87468.81</v>
      </c>
      <c r="J10" s="60">
        <f t="shared" si="1"/>
        <v>0</v>
      </c>
      <c r="K10" s="60">
        <f t="shared" si="2"/>
        <v>0</v>
      </c>
    </row>
    <row r="11" spans="1:11" ht="12.75" customHeight="1">
      <c r="A11" s="62" t="s">
        <v>41</v>
      </c>
      <c r="B11" s="63"/>
      <c r="C11" s="63"/>
      <c r="D11" s="63"/>
      <c r="E11" s="64"/>
      <c r="F11" s="25">
        <f aca="true" t="shared" si="3" ref="F11:K11">SUM(F5:F10)</f>
        <v>223698.16999999998</v>
      </c>
      <c r="G11" s="25">
        <f t="shared" si="3"/>
        <v>223698.16999999998</v>
      </c>
      <c r="H11" s="25">
        <f t="shared" si="3"/>
        <v>0</v>
      </c>
      <c r="I11" s="25">
        <f t="shared" si="3"/>
        <v>223698.16999999998</v>
      </c>
      <c r="J11" s="25">
        <f t="shared" si="3"/>
        <v>0</v>
      </c>
      <c r="K11" s="25">
        <f t="shared" si="3"/>
        <v>0</v>
      </c>
    </row>
    <row r="12" spans="1:8" ht="12.75" customHeight="1">
      <c r="A12" s="65"/>
      <c r="B12" s="66"/>
      <c r="C12" s="66"/>
      <c r="D12" s="66"/>
      <c r="E12" s="67"/>
      <c r="F12" s="67"/>
      <c r="G12" s="67"/>
      <c r="H12" s="67"/>
    </row>
    <row r="13" spans="1:8" s="70" customFormat="1" ht="12.75" customHeight="1">
      <c r="A13" s="68"/>
      <c r="B13" s="69"/>
      <c r="C13" s="69"/>
      <c r="D13" s="69"/>
      <c r="F13" s="34"/>
      <c r="G13" s="49"/>
      <c r="H13" s="67"/>
    </row>
    <row r="14" spans="1:8" s="70" customFormat="1" ht="12.75" customHeight="1">
      <c r="A14" s="65" t="s">
        <v>42</v>
      </c>
      <c r="B14" s="69"/>
      <c r="C14" s="69"/>
      <c r="D14" s="69"/>
      <c r="F14" s="34"/>
      <c r="G14" s="49"/>
      <c r="H14" s="49"/>
    </row>
    <row r="15" spans="1:8" s="70" customFormat="1" ht="12.75" customHeight="1">
      <c r="A15" s="68"/>
      <c r="B15" s="69"/>
      <c r="C15" s="69"/>
      <c r="D15" s="69"/>
      <c r="F15" s="34"/>
      <c r="G15" s="49"/>
      <c r="H15" s="49"/>
    </row>
    <row r="16" spans="1:8" s="70" customFormat="1" ht="13.5" customHeight="1">
      <c r="A16" s="68"/>
      <c r="B16" s="69"/>
      <c r="C16" s="69"/>
      <c r="D16" s="69"/>
      <c r="F16" s="34"/>
      <c r="G16" s="49"/>
      <c r="H16" s="49"/>
    </row>
    <row r="17" spans="1:5" ht="13.5" customHeight="1">
      <c r="A17" s="71"/>
      <c r="B17" s="72" t="s">
        <v>60</v>
      </c>
      <c r="C17" s="72"/>
      <c r="D17" s="72"/>
      <c r="E17" s="73"/>
    </row>
    <row r="18" spans="1:4" ht="12.75" customHeight="1">
      <c r="A18" s="74"/>
      <c r="B18" s="72"/>
      <c r="C18" s="72"/>
      <c r="D18" s="72"/>
    </row>
    <row r="19" spans="1:4" ht="12.75" customHeight="1">
      <c r="A19" s="74"/>
      <c r="B19" s="72"/>
      <c r="C19" s="72"/>
      <c r="D19" s="72"/>
    </row>
    <row r="20" spans="1:4" ht="12.75" customHeight="1">
      <c r="A20" s="74"/>
      <c r="B20" s="72"/>
      <c r="C20" s="72"/>
      <c r="D20" s="72"/>
    </row>
    <row r="21" spans="1:4" ht="12.75" customHeight="1">
      <c r="A21" s="74"/>
      <c r="B21" s="72"/>
      <c r="C21" s="72"/>
      <c r="D21" s="72"/>
    </row>
    <row r="22" spans="1:4" ht="12.75" customHeight="1">
      <c r="A22" s="74"/>
      <c r="B22" s="72"/>
      <c r="C22" s="72"/>
      <c r="D22" s="72"/>
    </row>
    <row r="23" spans="1:4" ht="12.75" customHeight="1">
      <c r="A23" s="74"/>
      <c r="B23" s="72"/>
      <c r="C23" s="72"/>
      <c r="D23" s="72"/>
    </row>
    <row r="24" spans="1:4" ht="12.75" customHeight="1">
      <c r="A24" s="74"/>
      <c r="B24" s="72"/>
      <c r="C24" s="72"/>
      <c r="D24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Euro,00&amp;R&amp;"Times New Roman,Normale"&amp;12ASR......</oddHeader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5" zoomScaleNormal="95" zoomScalePageLayoutView="0" workbookViewId="0" topLeftCell="A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3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24" customHeight="1">
      <c r="A5" s="54">
        <v>4500125</v>
      </c>
      <c r="B5" s="55" t="s">
        <v>24</v>
      </c>
      <c r="C5" s="55"/>
      <c r="D5" s="55"/>
      <c r="E5" s="56"/>
      <c r="F5" s="57"/>
      <c r="G5" s="57"/>
      <c r="H5" s="58"/>
      <c r="I5" s="59">
        <f aca="true" t="shared" si="0" ref="I5:I10">G5+H5</f>
        <v>0</v>
      </c>
      <c r="J5" s="60">
        <f aca="true" t="shared" si="1" ref="J5:J10">F5-G5</f>
        <v>0</v>
      </c>
      <c r="K5" s="60">
        <f aca="true" t="shared" si="2" ref="K5:K10">F5-I5</f>
        <v>0</v>
      </c>
    </row>
    <row r="6" spans="1:11" ht="12.75" customHeight="1">
      <c r="A6" s="54"/>
      <c r="B6" s="55"/>
      <c r="C6" s="55"/>
      <c r="D6" s="55"/>
      <c r="E6" s="56"/>
      <c r="F6" s="57"/>
      <c r="G6" s="57"/>
      <c r="H6" s="58"/>
      <c r="I6" s="59">
        <f t="shared" si="0"/>
        <v>0</v>
      </c>
      <c r="J6" s="60">
        <f t="shared" si="1"/>
        <v>0</v>
      </c>
      <c r="K6" s="60">
        <f t="shared" si="2"/>
        <v>0</v>
      </c>
    </row>
    <row r="7" spans="1:11" ht="12.75" customHeight="1">
      <c r="A7" s="54"/>
      <c r="B7" s="55"/>
      <c r="C7" s="55"/>
      <c r="D7" s="55"/>
      <c r="E7" s="56"/>
      <c r="F7" s="57"/>
      <c r="G7" s="57"/>
      <c r="H7" s="58"/>
      <c r="I7" s="59">
        <f t="shared" si="0"/>
        <v>0</v>
      </c>
      <c r="J7" s="60">
        <f t="shared" si="1"/>
        <v>0</v>
      </c>
      <c r="K7" s="60">
        <f t="shared" si="2"/>
        <v>0</v>
      </c>
    </row>
    <row r="8" spans="1:11" ht="12.75" customHeight="1">
      <c r="A8" s="54"/>
      <c r="B8" s="55"/>
      <c r="C8" s="55"/>
      <c r="D8" s="55"/>
      <c r="E8" s="56"/>
      <c r="F8" s="57"/>
      <c r="G8" s="57"/>
      <c r="H8" s="58"/>
      <c r="I8" s="59">
        <f t="shared" si="0"/>
        <v>0</v>
      </c>
      <c r="J8" s="60">
        <f t="shared" si="1"/>
        <v>0</v>
      </c>
      <c r="K8" s="60">
        <f t="shared" si="2"/>
        <v>0</v>
      </c>
    </row>
    <row r="9" spans="1:11" ht="12.75" customHeight="1">
      <c r="A9" s="54"/>
      <c r="B9" s="55"/>
      <c r="C9" s="55"/>
      <c r="D9" s="55"/>
      <c r="E9" s="56"/>
      <c r="F9" s="57"/>
      <c r="G9" s="57"/>
      <c r="H9" s="58"/>
      <c r="I9" s="59">
        <f t="shared" si="0"/>
        <v>0</v>
      </c>
      <c r="J9" s="60">
        <f t="shared" si="1"/>
        <v>0</v>
      </c>
      <c r="K9" s="60">
        <f t="shared" si="2"/>
        <v>0</v>
      </c>
    </row>
    <row r="10" spans="1:11" ht="12.75" customHeight="1">
      <c r="A10" s="54"/>
      <c r="B10" s="55"/>
      <c r="C10" s="55"/>
      <c r="D10" s="55"/>
      <c r="E10" s="61"/>
      <c r="F10" s="57"/>
      <c r="G10" s="57"/>
      <c r="H10" s="58"/>
      <c r="I10" s="59">
        <f t="shared" si="0"/>
        <v>0</v>
      </c>
      <c r="J10" s="60">
        <f t="shared" si="1"/>
        <v>0</v>
      </c>
      <c r="K10" s="60">
        <f t="shared" si="2"/>
        <v>0</v>
      </c>
    </row>
    <row r="11" spans="1:11" ht="12.75" customHeight="1">
      <c r="A11" s="62" t="s">
        <v>41</v>
      </c>
      <c r="B11" s="63"/>
      <c r="C11" s="63"/>
      <c r="D11" s="63"/>
      <c r="E11" s="64"/>
      <c r="F11" s="25">
        <f aca="true" t="shared" si="3" ref="F11:K11">SUM(F5:F10)</f>
        <v>0</v>
      </c>
      <c r="G11" s="25">
        <f t="shared" si="3"/>
        <v>0</v>
      </c>
      <c r="H11" s="25">
        <f t="shared" si="3"/>
        <v>0</v>
      </c>
      <c r="I11" s="25">
        <f t="shared" si="3"/>
        <v>0</v>
      </c>
      <c r="J11" s="25">
        <f t="shared" si="3"/>
        <v>0</v>
      </c>
      <c r="K11" s="25">
        <f t="shared" si="3"/>
        <v>0</v>
      </c>
    </row>
    <row r="12" spans="1:8" ht="12.75" customHeight="1">
      <c r="A12" s="65"/>
      <c r="B12" s="66"/>
      <c r="C12" s="66"/>
      <c r="D12" s="66"/>
      <c r="E12" s="67"/>
      <c r="F12" s="67"/>
      <c r="G12" s="67"/>
      <c r="H12" s="67"/>
    </row>
    <row r="13" spans="1:8" s="70" customFormat="1" ht="12.75" customHeight="1">
      <c r="A13" s="68"/>
      <c r="B13" s="69"/>
      <c r="C13" s="69"/>
      <c r="D13" s="69"/>
      <c r="F13" s="34"/>
      <c r="G13" s="49"/>
      <c r="H13" s="67"/>
    </row>
    <row r="14" spans="1:8" s="70" customFormat="1" ht="12.75" customHeight="1">
      <c r="A14" s="65" t="s">
        <v>42</v>
      </c>
      <c r="B14" s="69"/>
      <c r="C14" s="69"/>
      <c r="D14" s="69"/>
      <c r="F14" s="34"/>
      <c r="G14" s="49"/>
      <c r="H14" s="49"/>
    </row>
    <row r="15" spans="1:8" s="70" customFormat="1" ht="12.75" customHeight="1">
      <c r="A15" s="68"/>
      <c r="B15" s="69"/>
      <c r="C15" s="69"/>
      <c r="D15" s="69"/>
      <c r="F15" s="34"/>
      <c r="G15" s="49"/>
      <c r="H15" s="49"/>
    </row>
    <row r="16" spans="1:8" s="70" customFormat="1" ht="13.5" customHeight="1">
      <c r="A16" s="68"/>
      <c r="B16" s="69"/>
      <c r="C16" s="69"/>
      <c r="D16" s="69"/>
      <c r="F16" s="34"/>
      <c r="G16" s="49"/>
      <c r="H16" s="49"/>
    </row>
    <row r="17" spans="1:5" ht="13.5" customHeight="1">
      <c r="A17" s="71"/>
      <c r="B17" s="72" t="s">
        <v>60</v>
      </c>
      <c r="C17" s="72"/>
      <c r="D17" s="72"/>
      <c r="E17" s="73"/>
    </row>
    <row r="18" spans="1:4" ht="12.75" customHeight="1">
      <c r="A18" s="74"/>
      <c r="B18" s="72"/>
      <c r="C18" s="72"/>
      <c r="D18" s="72"/>
    </row>
    <row r="19" spans="1:4" ht="12.75" customHeight="1">
      <c r="A19" s="74"/>
      <c r="B19" s="72"/>
      <c r="C19" s="72"/>
      <c r="D19" s="72"/>
    </row>
    <row r="20" spans="1:4" ht="12.75" customHeight="1">
      <c r="A20" s="74"/>
      <c r="B20" s="72"/>
      <c r="C20" s="72"/>
      <c r="D20" s="72"/>
    </row>
    <row r="21" spans="1:4" ht="12.75" customHeight="1">
      <c r="A21" s="74"/>
      <c r="B21" s="72"/>
      <c r="C21" s="72"/>
      <c r="D21" s="72"/>
    </row>
    <row r="22" spans="1:4" ht="12.75" customHeight="1">
      <c r="A22" s="74"/>
      <c r="B22" s="72"/>
      <c r="C22" s="72"/>
      <c r="D22" s="72"/>
    </row>
    <row r="23" spans="1:4" ht="12.75" customHeight="1">
      <c r="A23" s="74"/>
      <c r="B23" s="72"/>
      <c r="C23" s="72"/>
      <c r="D23" s="72"/>
    </row>
    <row r="24" spans="1:4" ht="12.75" customHeight="1">
      <c r="A24" s="74"/>
      <c r="B24" s="72"/>
      <c r="C24" s="72"/>
      <c r="D24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Euro,00&amp;R&amp;"Times New Roman,Normale"&amp;12ASR.......</oddHeader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95" zoomScaleNormal="95" zoomScalePageLayoutView="0" workbookViewId="0" topLeftCell="A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3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24" customHeight="1">
      <c r="A5" s="54">
        <v>4500126</v>
      </c>
      <c r="B5" s="55" t="s">
        <v>25</v>
      </c>
      <c r="C5" s="55"/>
      <c r="D5" s="55"/>
      <c r="E5" s="56"/>
      <c r="F5" s="57"/>
      <c r="G5" s="57"/>
      <c r="H5" s="58"/>
      <c r="I5" s="59">
        <f aca="true" t="shared" si="0" ref="I5:I10">G5+H5</f>
        <v>0</v>
      </c>
      <c r="J5" s="60">
        <f>F5-G5</f>
        <v>0</v>
      </c>
      <c r="K5" s="60">
        <f aca="true" t="shared" si="1" ref="K5:K10">F5-I5</f>
        <v>0</v>
      </c>
    </row>
    <row r="6" spans="1:11" ht="24" customHeight="1">
      <c r="A6" s="54"/>
      <c r="B6" s="55"/>
      <c r="C6" s="78" t="s">
        <v>84</v>
      </c>
      <c r="D6" s="78"/>
      <c r="E6" s="79">
        <v>2021</v>
      </c>
      <c r="F6" s="57">
        <v>7763152.34</v>
      </c>
      <c r="G6" s="57"/>
      <c r="H6" s="80">
        <v>5564553.07</v>
      </c>
      <c r="I6" s="59">
        <f t="shared" si="0"/>
        <v>5564553.07</v>
      </c>
      <c r="J6" s="60"/>
      <c r="K6" s="60">
        <f t="shared" si="1"/>
        <v>2198599.2699999996</v>
      </c>
    </row>
    <row r="7" spans="1:11" ht="24" customHeight="1">
      <c r="A7" s="54"/>
      <c r="B7" s="55"/>
      <c r="C7" s="78" t="s">
        <v>85</v>
      </c>
      <c r="D7" s="78"/>
      <c r="E7" s="79">
        <v>2021</v>
      </c>
      <c r="F7" s="57">
        <v>310468</v>
      </c>
      <c r="G7" s="57"/>
      <c r="H7" s="80">
        <v>0</v>
      </c>
      <c r="I7" s="59">
        <f t="shared" si="0"/>
        <v>0</v>
      </c>
      <c r="J7" s="60"/>
      <c r="K7" s="60">
        <f t="shared" si="1"/>
        <v>310468</v>
      </c>
    </row>
    <row r="8" spans="1:11" ht="24" customHeight="1">
      <c r="A8" s="54"/>
      <c r="B8" s="55"/>
      <c r="C8" s="78" t="s">
        <v>86</v>
      </c>
      <c r="D8" s="78" t="s">
        <v>87</v>
      </c>
      <c r="E8" s="79">
        <v>2021</v>
      </c>
      <c r="F8" s="57">
        <v>601465.3</v>
      </c>
      <c r="G8" s="57"/>
      <c r="H8" s="80">
        <v>601465.3</v>
      </c>
      <c r="I8" s="59">
        <f t="shared" si="0"/>
        <v>601465.3</v>
      </c>
      <c r="J8" s="60"/>
      <c r="K8" s="60">
        <f t="shared" si="1"/>
        <v>0</v>
      </c>
    </row>
    <row r="9" spans="1:11" ht="24" customHeight="1">
      <c r="A9" s="54"/>
      <c r="B9" s="55"/>
      <c r="C9" s="78" t="s">
        <v>88</v>
      </c>
      <c r="D9" s="78" t="s">
        <v>87</v>
      </c>
      <c r="E9" s="79">
        <v>2021</v>
      </c>
      <c r="F9" s="57">
        <v>94298</v>
      </c>
      <c r="G9" s="57"/>
      <c r="H9" s="80">
        <v>94298</v>
      </c>
      <c r="I9" s="59">
        <f t="shared" si="0"/>
        <v>94298</v>
      </c>
      <c r="J9" s="60"/>
      <c r="K9" s="60">
        <f t="shared" si="1"/>
        <v>0</v>
      </c>
    </row>
    <row r="10" spans="1:11" ht="12.75" customHeight="1">
      <c r="A10" s="54"/>
      <c r="B10" s="55"/>
      <c r="C10" s="78" t="s">
        <v>96</v>
      </c>
      <c r="D10" s="78" t="s">
        <v>87</v>
      </c>
      <c r="E10" s="79">
        <v>2021</v>
      </c>
      <c r="F10" s="57">
        <v>159891.48</v>
      </c>
      <c r="G10" s="57"/>
      <c r="H10" s="80">
        <v>158891.48</v>
      </c>
      <c r="I10" s="59">
        <f t="shared" si="0"/>
        <v>158891.48</v>
      </c>
      <c r="J10" s="60"/>
      <c r="K10" s="60">
        <f t="shared" si="1"/>
        <v>1000</v>
      </c>
    </row>
    <row r="11" spans="1:11" ht="12.75" customHeight="1">
      <c r="A11" s="54"/>
      <c r="B11" s="55"/>
      <c r="C11" s="55" t="s">
        <v>95</v>
      </c>
      <c r="D11" s="78" t="s">
        <v>87</v>
      </c>
      <c r="E11" s="56">
        <v>2021</v>
      </c>
      <c r="F11" s="57">
        <v>662036.35</v>
      </c>
      <c r="G11" s="57"/>
      <c r="H11" s="58">
        <v>662036.35</v>
      </c>
      <c r="I11" s="59">
        <f aca="true" t="shared" si="2" ref="I11:I16">G11+H11</f>
        <v>662036.35</v>
      </c>
      <c r="J11" s="60"/>
      <c r="K11" s="60">
        <f aca="true" t="shared" si="3" ref="K11:K16">F11-I11</f>
        <v>0</v>
      </c>
    </row>
    <row r="12" spans="1:11" ht="12.75" customHeight="1">
      <c r="A12" s="54"/>
      <c r="B12" s="55"/>
      <c r="C12" s="55" t="s">
        <v>93</v>
      </c>
      <c r="D12" s="55" t="s">
        <v>94</v>
      </c>
      <c r="E12" s="56">
        <v>2021</v>
      </c>
      <c r="F12" s="57">
        <v>432458.65</v>
      </c>
      <c r="G12" s="57"/>
      <c r="H12" s="58"/>
      <c r="I12" s="59">
        <f t="shared" si="2"/>
        <v>0</v>
      </c>
      <c r="J12" s="60"/>
      <c r="K12" s="60">
        <f t="shared" si="3"/>
        <v>432458.65</v>
      </c>
    </row>
    <row r="13" spans="1:11" ht="12.75" customHeight="1">
      <c r="A13" s="54"/>
      <c r="B13" s="55"/>
      <c r="C13" s="55" t="s">
        <v>89</v>
      </c>
      <c r="D13" s="55" t="s">
        <v>92</v>
      </c>
      <c r="E13" s="56">
        <v>2021</v>
      </c>
      <c r="F13" s="57">
        <v>171856.79</v>
      </c>
      <c r="G13" s="57"/>
      <c r="H13" s="58">
        <v>0</v>
      </c>
      <c r="I13" s="59">
        <f t="shared" si="2"/>
        <v>0</v>
      </c>
      <c r="J13" s="60"/>
      <c r="K13" s="60">
        <f t="shared" si="3"/>
        <v>171856.79</v>
      </c>
    </row>
    <row r="14" spans="1:11" ht="12.75" customHeight="1">
      <c r="A14" s="54"/>
      <c r="B14" s="55"/>
      <c r="C14" s="55" t="s">
        <v>89</v>
      </c>
      <c r="D14" s="55" t="s">
        <v>91</v>
      </c>
      <c r="E14" s="56">
        <v>2021</v>
      </c>
      <c r="F14" s="57">
        <v>745394</v>
      </c>
      <c r="G14" s="57"/>
      <c r="H14" s="58">
        <v>0</v>
      </c>
      <c r="I14" s="59">
        <f t="shared" si="2"/>
        <v>0</v>
      </c>
      <c r="J14" s="60"/>
      <c r="K14" s="60">
        <f t="shared" si="3"/>
        <v>745394</v>
      </c>
    </row>
    <row r="15" spans="1:11" ht="24">
      <c r="A15" s="54"/>
      <c r="B15" s="55"/>
      <c r="C15" s="55" t="s">
        <v>89</v>
      </c>
      <c r="D15" s="55" t="s">
        <v>90</v>
      </c>
      <c r="E15" s="56">
        <v>2021</v>
      </c>
      <c r="F15" s="57">
        <v>286498</v>
      </c>
      <c r="G15" s="57"/>
      <c r="H15" s="58">
        <v>0</v>
      </c>
      <c r="I15" s="59">
        <f t="shared" si="2"/>
        <v>0</v>
      </c>
      <c r="J15" s="60"/>
      <c r="K15" s="60">
        <f t="shared" si="3"/>
        <v>286498</v>
      </c>
    </row>
    <row r="16" spans="1:11" ht="12.75" customHeight="1">
      <c r="A16" s="54"/>
      <c r="B16" s="55"/>
      <c r="C16" s="55"/>
      <c r="D16" s="55"/>
      <c r="E16" s="56"/>
      <c r="F16" s="57"/>
      <c r="G16" s="57"/>
      <c r="H16" s="58"/>
      <c r="I16" s="59">
        <f t="shared" si="2"/>
        <v>0</v>
      </c>
      <c r="J16" s="60">
        <f>F16-G16</f>
        <v>0</v>
      </c>
      <c r="K16" s="60">
        <f t="shared" si="3"/>
        <v>0</v>
      </c>
    </row>
    <row r="17" spans="1:11" ht="12.75" customHeight="1">
      <c r="A17" s="54"/>
      <c r="B17" s="55"/>
      <c r="C17" s="55"/>
      <c r="D17" s="55"/>
      <c r="E17" s="61"/>
      <c r="F17" s="57"/>
      <c r="G17" s="57"/>
      <c r="H17" s="58"/>
      <c r="I17" s="59">
        <f>G17+H17</f>
        <v>0</v>
      </c>
      <c r="J17" s="60">
        <f>F17-G17</f>
        <v>0</v>
      </c>
      <c r="K17" s="60">
        <f>F17-I17</f>
        <v>0</v>
      </c>
    </row>
    <row r="18" spans="1:11" ht="12.75" customHeight="1">
      <c r="A18" s="62" t="s">
        <v>41</v>
      </c>
      <c r="B18" s="63"/>
      <c r="C18" s="63"/>
      <c r="D18" s="63"/>
      <c r="E18" s="64"/>
      <c r="F18" s="25">
        <f aca="true" t="shared" si="4" ref="F18:K18">SUM(F5:F17)</f>
        <v>11227518.91</v>
      </c>
      <c r="G18" s="25">
        <f t="shared" si="4"/>
        <v>0</v>
      </c>
      <c r="H18" s="25">
        <f t="shared" si="4"/>
        <v>7081244.2</v>
      </c>
      <c r="I18" s="25">
        <f t="shared" si="4"/>
        <v>7081244.2</v>
      </c>
      <c r="J18" s="25">
        <f t="shared" si="4"/>
        <v>0</v>
      </c>
      <c r="K18" s="25">
        <f t="shared" si="4"/>
        <v>4146274.7099999995</v>
      </c>
    </row>
    <row r="19" spans="1:8" ht="12.75" customHeight="1">
      <c r="A19" s="65"/>
      <c r="B19" s="66"/>
      <c r="C19" s="66"/>
      <c r="D19" s="66"/>
      <c r="E19" s="67"/>
      <c r="F19" s="67"/>
      <c r="G19" s="67"/>
      <c r="H19" s="67"/>
    </row>
    <row r="20" spans="1:8" s="70" customFormat="1" ht="12.75" customHeight="1">
      <c r="A20" s="68"/>
      <c r="B20" s="69"/>
      <c r="C20" s="69"/>
      <c r="D20" s="69"/>
      <c r="F20" s="34"/>
      <c r="G20" s="49"/>
      <c r="H20" s="67"/>
    </row>
    <row r="21" spans="1:8" s="70" customFormat="1" ht="12.75" customHeight="1">
      <c r="A21" s="65" t="s">
        <v>42</v>
      </c>
      <c r="B21" s="69"/>
      <c r="C21" s="69"/>
      <c r="D21" s="69"/>
      <c r="F21" s="34"/>
      <c r="G21" s="49"/>
      <c r="H21" s="49"/>
    </row>
    <row r="22" spans="1:8" s="70" customFormat="1" ht="12.75" customHeight="1">
      <c r="A22" s="68"/>
      <c r="B22" s="69"/>
      <c r="C22" s="69"/>
      <c r="D22" s="69"/>
      <c r="F22" s="34"/>
      <c r="G22" s="49"/>
      <c r="H22" s="49"/>
    </row>
    <row r="23" spans="1:8" s="70" customFormat="1" ht="13.5" customHeight="1">
      <c r="A23" s="68"/>
      <c r="B23" s="69"/>
      <c r="C23" s="69"/>
      <c r="D23" s="69"/>
      <c r="F23" s="34"/>
      <c r="G23" s="49"/>
      <c r="H23" s="49"/>
    </row>
    <row r="24" spans="1:5" ht="13.5" customHeight="1">
      <c r="A24" s="71"/>
      <c r="B24" s="72" t="s">
        <v>60</v>
      </c>
      <c r="C24" s="72"/>
      <c r="D24" s="72"/>
      <c r="E24" s="73"/>
    </row>
    <row r="25" spans="1:4" ht="12.75" customHeight="1">
      <c r="A25" s="74"/>
      <c r="B25" s="72"/>
      <c r="C25" s="72"/>
      <c r="D25" s="72"/>
    </row>
    <row r="26" spans="1:4" ht="12.75" customHeight="1">
      <c r="A26" s="74"/>
      <c r="B26" s="72"/>
      <c r="C26" s="72"/>
      <c r="D26" s="72"/>
    </row>
    <row r="27" spans="1:4" ht="12.75" customHeight="1">
      <c r="A27" s="74"/>
      <c r="B27" s="72"/>
      <c r="C27" s="72"/>
      <c r="D27" s="72"/>
    </row>
    <row r="28" spans="1:4" ht="12.75" customHeight="1">
      <c r="A28" s="74"/>
      <c r="B28" s="72"/>
      <c r="C28" s="72"/>
      <c r="D28" s="72"/>
    </row>
    <row r="29" spans="1:4" ht="12.75" customHeight="1">
      <c r="A29" s="74"/>
      <c r="B29" s="72"/>
      <c r="C29" s="72"/>
      <c r="D29" s="72"/>
    </row>
    <row r="30" spans="1:4" ht="12.75" customHeight="1">
      <c r="A30" s="74"/>
      <c r="B30" s="72"/>
      <c r="C30" s="72"/>
      <c r="D30" s="72"/>
    </row>
    <row r="31" spans="1:4" ht="12.75" customHeight="1">
      <c r="A31" s="74"/>
      <c r="B31" s="72"/>
      <c r="C31" s="72"/>
      <c r="D31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Euro,00&amp;R&amp;"Times New Roman,Normale"&amp;12ASR.....</oddHeader>
    <oddFooter>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5" zoomScaleNormal="95" zoomScalePageLayoutView="0" workbookViewId="0" topLeftCell="A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3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12.75" customHeight="1">
      <c r="A5" s="54">
        <v>4500127</v>
      </c>
      <c r="B5" s="55" t="s">
        <v>26</v>
      </c>
      <c r="C5" s="55"/>
      <c r="D5" s="55"/>
      <c r="E5" s="56"/>
      <c r="F5" s="57"/>
      <c r="G5" s="57"/>
      <c r="H5" s="58"/>
      <c r="I5" s="59">
        <f aca="true" t="shared" si="0" ref="I5:I10">G5+H5</f>
        <v>0</v>
      </c>
      <c r="J5" s="60">
        <f aca="true" t="shared" si="1" ref="J5:J10">F5-G5</f>
        <v>0</v>
      </c>
      <c r="K5" s="60">
        <f aca="true" t="shared" si="2" ref="K5:K10">F5-I5</f>
        <v>0</v>
      </c>
    </row>
    <row r="6" spans="1:11" ht="12.75" customHeight="1">
      <c r="A6" s="54"/>
      <c r="B6" s="55"/>
      <c r="C6" s="55"/>
      <c r="D6" s="55"/>
      <c r="E6" s="56"/>
      <c r="F6" s="57"/>
      <c r="G6" s="57"/>
      <c r="H6" s="58"/>
      <c r="I6" s="59">
        <f t="shared" si="0"/>
        <v>0</v>
      </c>
      <c r="J6" s="60">
        <f t="shared" si="1"/>
        <v>0</v>
      </c>
      <c r="K6" s="60">
        <f t="shared" si="2"/>
        <v>0</v>
      </c>
    </row>
    <row r="7" spans="1:11" ht="12.75" customHeight="1">
      <c r="A7" s="54"/>
      <c r="B7" s="55"/>
      <c r="C7" s="55"/>
      <c r="D7" s="55"/>
      <c r="E7" s="56"/>
      <c r="F7" s="57"/>
      <c r="G7" s="57"/>
      <c r="H7" s="58"/>
      <c r="I7" s="59">
        <f t="shared" si="0"/>
        <v>0</v>
      </c>
      <c r="J7" s="60">
        <f t="shared" si="1"/>
        <v>0</v>
      </c>
      <c r="K7" s="60">
        <f t="shared" si="2"/>
        <v>0</v>
      </c>
    </row>
    <row r="8" spans="1:11" ht="12.75" customHeight="1">
      <c r="A8" s="54"/>
      <c r="B8" s="55"/>
      <c r="C8" s="55"/>
      <c r="D8" s="55"/>
      <c r="E8" s="56"/>
      <c r="F8" s="57"/>
      <c r="G8" s="57"/>
      <c r="H8" s="58"/>
      <c r="I8" s="59">
        <f t="shared" si="0"/>
        <v>0</v>
      </c>
      <c r="J8" s="60">
        <f t="shared" si="1"/>
        <v>0</v>
      </c>
      <c r="K8" s="60">
        <f t="shared" si="2"/>
        <v>0</v>
      </c>
    </row>
    <row r="9" spans="1:11" ht="12.75" customHeight="1">
      <c r="A9" s="54"/>
      <c r="B9" s="55"/>
      <c r="C9" s="55"/>
      <c r="D9" s="55"/>
      <c r="E9" s="56"/>
      <c r="F9" s="57"/>
      <c r="G9" s="57"/>
      <c r="H9" s="58"/>
      <c r="I9" s="59">
        <f t="shared" si="0"/>
        <v>0</v>
      </c>
      <c r="J9" s="60">
        <f t="shared" si="1"/>
        <v>0</v>
      </c>
      <c r="K9" s="60">
        <f t="shared" si="2"/>
        <v>0</v>
      </c>
    </row>
    <row r="10" spans="1:11" ht="12.75" customHeight="1">
      <c r="A10" s="54"/>
      <c r="B10" s="55"/>
      <c r="C10" s="55"/>
      <c r="D10" s="55"/>
      <c r="E10" s="61"/>
      <c r="F10" s="57"/>
      <c r="G10" s="57"/>
      <c r="H10" s="58"/>
      <c r="I10" s="59">
        <f t="shared" si="0"/>
        <v>0</v>
      </c>
      <c r="J10" s="60">
        <f t="shared" si="1"/>
        <v>0</v>
      </c>
      <c r="K10" s="60">
        <f t="shared" si="2"/>
        <v>0</v>
      </c>
    </row>
    <row r="11" spans="1:11" ht="12.75" customHeight="1">
      <c r="A11" s="62" t="s">
        <v>41</v>
      </c>
      <c r="B11" s="63"/>
      <c r="C11" s="63"/>
      <c r="D11" s="63"/>
      <c r="E11" s="64"/>
      <c r="F11" s="25">
        <f aca="true" t="shared" si="3" ref="F11:K11">SUM(F5:F10)</f>
        <v>0</v>
      </c>
      <c r="G11" s="25">
        <f t="shared" si="3"/>
        <v>0</v>
      </c>
      <c r="H11" s="25">
        <f t="shared" si="3"/>
        <v>0</v>
      </c>
      <c r="I11" s="25">
        <f t="shared" si="3"/>
        <v>0</v>
      </c>
      <c r="J11" s="25">
        <f t="shared" si="3"/>
        <v>0</v>
      </c>
      <c r="K11" s="25">
        <f t="shared" si="3"/>
        <v>0</v>
      </c>
    </row>
    <row r="12" spans="1:8" ht="12.75" customHeight="1">
      <c r="A12" s="65"/>
      <c r="B12" s="66"/>
      <c r="C12" s="66"/>
      <c r="D12" s="66"/>
      <c r="E12" s="67"/>
      <c r="F12" s="67"/>
      <c r="G12" s="67"/>
      <c r="H12" s="67"/>
    </row>
    <row r="13" spans="1:8" s="70" customFormat="1" ht="12.75" customHeight="1">
      <c r="A13" s="68"/>
      <c r="B13" s="69"/>
      <c r="C13" s="69"/>
      <c r="D13" s="69"/>
      <c r="F13" s="34"/>
      <c r="G13" s="49"/>
      <c r="H13" s="67"/>
    </row>
    <row r="14" spans="1:8" s="70" customFormat="1" ht="12.75" customHeight="1">
      <c r="A14" s="65" t="s">
        <v>42</v>
      </c>
      <c r="B14" s="69"/>
      <c r="C14" s="69"/>
      <c r="D14" s="69"/>
      <c r="F14" s="34"/>
      <c r="G14" s="49"/>
      <c r="H14" s="49"/>
    </row>
    <row r="15" spans="1:8" s="70" customFormat="1" ht="12.75" customHeight="1">
      <c r="A15" s="68"/>
      <c r="B15" s="69"/>
      <c r="C15" s="69"/>
      <c r="D15" s="69"/>
      <c r="F15" s="34"/>
      <c r="G15" s="49"/>
      <c r="H15" s="49"/>
    </row>
    <row r="16" spans="1:8" s="70" customFormat="1" ht="13.5" customHeight="1">
      <c r="A16" s="68"/>
      <c r="B16" s="69"/>
      <c r="C16" s="69"/>
      <c r="D16" s="69"/>
      <c r="F16" s="34"/>
      <c r="G16" s="49"/>
      <c r="H16" s="49"/>
    </row>
    <row r="17" spans="1:5" ht="13.5" customHeight="1">
      <c r="A17" s="71"/>
      <c r="B17" s="72" t="s">
        <v>60</v>
      </c>
      <c r="C17" s="72"/>
      <c r="D17" s="72"/>
      <c r="E17" s="73"/>
    </row>
    <row r="18" spans="1:4" ht="12.75" customHeight="1">
      <c r="A18" s="74"/>
      <c r="B18" s="72"/>
      <c r="C18" s="72"/>
      <c r="D18" s="72"/>
    </row>
    <row r="19" spans="1:4" ht="12.75" customHeight="1">
      <c r="A19" s="74"/>
      <c r="B19" s="72"/>
      <c r="C19" s="72"/>
      <c r="D19" s="72"/>
    </row>
    <row r="20" spans="1:4" ht="12.75" customHeight="1">
      <c r="A20" s="74"/>
      <c r="B20" s="72"/>
      <c r="C20" s="72"/>
      <c r="D20" s="72"/>
    </row>
    <row r="21" spans="1:4" ht="12.75" customHeight="1">
      <c r="A21" s="74"/>
      <c r="B21" s="72"/>
      <c r="C21" s="72"/>
      <c r="D21" s="72"/>
    </row>
    <row r="22" spans="1:4" ht="12.75" customHeight="1">
      <c r="A22" s="74"/>
      <c r="B22" s="72"/>
      <c r="C22" s="72"/>
      <c r="D22" s="72"/>
    </row>
    <row r="23" spans="1:4" ht="12.75" customHeight="1">
      <c r="A23" s="74"/>
      <c r="B23" s="72"/>
      <c r="C23" s="72"/>
      <c r="D23" s="72"/>
    </row>
    <row r="24" spans="1:4" ht="12.75" customHeight="1">
      <c r="A24" s="74"/>
      <c r="B24" s="72"/>
      <c r="C24" s="72"/>
      <c r="D24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Euro,00&amp;R&amp;"Times New Roman,Normale"&amp;12ASR.......</oddHeader>
    <oddFooter>&amp;RPagina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5" zoomScaleNormal="95" zoomScalePageLayoutView="0" workbookViewId="0" topLeftCell="A1">
      <selection activeCell="G28" sqref="G28"/>
    </sheetView>
  </sheetViews>
  <sheetFormatPr defaultColWidth="9.140625" defaultRowHeight="12.75" customHeight="1"/>
  <cols>
    <col min="1" max="1" width="11.28125" style="0" customWidth="1"/>
    <col min="2" max="2" width="31.28125" style="0" customWidth="1"/>
    <col min="3" max="3" width="17.28125" style="0" customWidth="1"/>
    <col min="4" max="4" width="40.421875" style="0" customWidth="1"/>
    <col min="5" max="5" width="11.8515625" style="0" customWidth="1"/>
    <col min="6" max="6" width="16.00390625" style="49" customWidth="1"/>
    <col min="7" max="7" width="15.7109375" style="49" customWidth="1"/>
    <col min="8" max="8" width="14.421875" style="49" customWidth="1"/>
    <col min="9" max="9" width="14.7109375" style="0" customWidth="1"/>
    <col min="10" max="11" width="13.7109375" style="0" customWidth="1"/>
  </cols>
  <sheetData>
    <row r="1" spans="1:11" ht="12.75" customHeight="1">
      <c r="A1" s="85" t="s">
        <v>2</v>
      </c>
      <c r="B1" s="85"/>
      <c r="C1" s="86" t="s">
        <v>3</v>
      </c>
      <c r="D1" s="86"/>
      <c r="E1" s="86"/>
      <c r="F1" s="86"/>
      <c r="G1" s="83" t="s">
        <v>4</v>
      </c>
      <c r="H1" s="83"/>
      <c r="I1" s="83"/>
      <c r="J1" s="84" t="s">
        <v>5</v>
      </c>
      <c r="K1" s="84"/>
    </row>
    <row r="2" spans="1:11" ht="52.5" customHeight="1">
      <c r="A2" s="6" t="s">
        <v>6</v>
      </c>
      <c r="B2" s="7" t="s">
        <v>7</v>
      </c>
      <c r="C2" s="8" t="s">
        <v>56</v>
      </c>
      <c r="D2" s="8" t="s">
        <v>57</v>
      </c>
      <c r="E2" s="8" t="s">
        <v>58</v>
      </c>
      <c r="F2" s="8" t="s">
        <v>59</v>
      </c>
      <c r="G2" s="9" t="s">
        <v>9</v>
      </c>
      <c r="H2" s="10" t="s">
        <v>10</v>
      </c>
      <c r="I2" s="10" t="s">
        <v>11</v>
      </c>
      <c r="J2" s="50" t="s">
        <v>12</v>
      </c>
      <c r="K2" s="50" t="s">
        <v>13</v>
      </c>
    </row>
    <row r="3" spans="1:11" ht="12.75" customHeight="1">
      <c r="A3" s="12"/>
      <c r="B3" s="13"/>
      <c r="C3" s="13"/>
      <c r="D3" s="13"/>
      <c r="E3" s="12"/>
      <c r="F3" s="51" t="s">
        <v>14</v>
      </c>
      <c r="G3" s="52" t="s">
        <v>15</v>
      </c>
      <c r="H3" s="52" t="s">
        <v>16</v>
      </c>
      <c r="I3" s="52" t="s">
        <v>17</v>
      </c>
      <c r="J3" s="53" t="s">
        <v>18</v>
      </c>
      <c r="K3" s="53" t="s">
        <v>19</v>
      </c>
    </row>
    <row r="4" spans="1:11" ht="12.75" customHeight="1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</row>
    <row r="5" spans="1:11" ht="60" customHeight="1">
      <c r="A5" s="54">
        <v>4500128</v>
      </c>
      <c r="B5" s="55" t="s">
        <v>27</v>
      </c>
      <c r="C5" s="55"/>
      <c r="D5" s="55"/>
      <c r="E5" s="56"/>
      <c r="F5" s="57"/>
      <c r="G5" s="57"/>
      <c r="H5" s="58"/>
      <c r="I5" s="59">
        <f aca="true" t="shared" si="0" ref="I5:I10">G5+H5</f>
        <v>0</v>
      </c>
      <c r="J5" s="60">
        <f aca="true" t="shared" si="1" ref="J5:J10">F5-G5</f>
        <v>0</v>
      </c>
      <c r="K5" s="60">
        <f aca="true" t="shared" si="2" ref="K5:K10">F5-I5</f>
        <v>0</v>
      </c>
    </row>
    <row r="6" spans="1:11" ht="24">
      <c r="A6" s="54"/>
      <c r="B6" s="55"/>
      <c r="C6" s="55" t="s">
        <v>97</v>
      </c>
      <c r="D6" s="55" t="s">
        <v>97</v>
      </c>
      <c r="E6" s="55">
        <v>2002</v>
      </c>
      <c r="F6" s="77">
        <v>12394.8</v>
      </c>
      <c r="G6" s="57">
        <v>12394.8</v>
      </c>
      <c r="H6" s="58"/>
      <c r="I6" s="59">
        <f t="shared" si="0"/>
        <v>12394.8</v>
      </c>
      <c r="J6" s="60">
        <f t="shared" si="1"/>
        <v>0</v>
      </c>
      <c r="K6" s="60">
        <f t="shared" si="2"/>
        <v>0</v>
      </c>
    </row>
    <row r="7" spans="1:11" ht="24">
      <c r="A7" s="54"/>
      <c r="B7" s="55"/>
      <c r="C7" s="55" t="s">
        <v>98</v>
      </c>
      <c r="D7" s="55" t="s">
        <v>99</v>
      </c>
      <c r="E7" s="55">
        <v>2002</v>
      </c>
      <c r="F7" s="77">
        <v>18075.99</v>
      </c>
      <c r="G7" s="57">
        <v>18075.99</v>
      </c>
      <c r="H7" s="58"/>
      <c r="I7" s="59">
        <f t="shared" si="0"/>
        <v>18075.99</v>
      </c>
      <c r="J7" s="60">
        <f t="shared" si="1"/>
        <v>0</v>
      </c>
      <c r="K7" s="60">
        <f t="shared" si="2"/>
        <v>0</v>
      </c>
    </row>
    <row r="8" spans="1:11" ht="24">
      <c r="A8" s="54"/>
      <c r="B8" s="55"/>
      <c r="C8" s="55" t="s">
        <v>100</v>
      </c>
      <c r="D8" s="55" t="s">
        <v>100</v>
      </c>
      <c r="E8" s="55">
        <v>2008</v>
      </c>
      <c r="F8" s="77">
        <v>958.4</v>
      </c>
      <c r="G8" s="57">
        <v>958.4</v>
      </c>
      <c r="H8" s="58"/>
      <c r="I8" s="59">
        <f t="shared" si="0"/>
        <v>958.4</v>
      </c>
      <c r="J8" s="60">
        <f t="shared" si="1"/>
        <v>0</v>
      </c>
      <c r="K8" s="60">
        <f t="shared" si="2"/>
        <v>0</v>
      </c>
    </row>
    <row r="9" spans="1:11" ht="24">
      <c r="A9" s="54"/>
      <c r="B9" s="55"/>
      <c r="C9" s="55" t="s">
        <v>101</v>
      </c>
      <c r="D9" s="55" t="s">
        <v>101</v>
      </c>
      <c r="E9" s="55">
        <v>2009</v>
      </c>
      <c r="F9" s="77">
        <v>30582.98</v>
      </c>
      <c r="G9" s="57">
        <v>30582.98</v>
      </c>
      <c r="H9" s="58"/>
      <c r="I9" s="59">
        <f t="shared" si="0"/>
        <v>30582.98</v>
      </c>
      <c r="J9" s="60">
        <f t="shared" si="1"/>
        <v>0</v>
      </c>
      <c r="K9" s="60">
        <f t="shared" si="2"/>
        <v>0</v>
      </c>
    </row>
    <row r="10" spans="1:11" ht="36">
      <c r="A10" s="54"/>
      <c r="B10" s="55"/>
      <c r="C10" s="55" t="s">
        <v>102</v>
      </c>
      <c r="D10" s="55" t="s">
        <v>103</v>
      </c>
      <c r="E10" s="55">
        <v>2002</v>
      </c>
      <c r="F10" s="77">
        <v>8000</v>
      </c>
      <c r="G10" s="57">
        <v>8000</v>
      </c>
      <c r="H10" s="58"/>
      <c r="I10" s="59">
        <f t="shared" si="0"/>
        <v>8000</v>
      </c>
      <c r="J10" s="60">
        <f t="shared" si="1"/>
        <v>0</v>
      </c>
      <c r="K10" s="60">
        <f t="shared" si="2"/>
        <v>0</v>
      </c>
    </row>
    <row r="11" spans="1:11" ht="12.75" customHeight="1">
      <c r="A11" s="62" t="s">
        <v>41</v>
      </c>
      <c r="B11" s="63"/>
      <c r="C11" s="63"/>
      <c r="D11" s="63"/>
      <c r="E11" s="64"/>
      <c r="F11" s="25">
        <f aca="true" t="shared" si="3" ref="F11:K11">SUM(F5:F10)</f>
        <v>70012.17</v>
      </c>
      <c r="G11" s="25">
        <f t="shared" si="3"/>
        <v>70012.17</v>
      </c>
      <c r="H11" s="25">
        <f t="shared" si="3"/>
        <v>0</v>
      </c>
      <c r="I11" s="25">
        <f t="shared" si="3"/>
        <v>70012.17</v>
      </c>
      <c r="J11" s="25">
        <f t="shared" si="3"/>
        <v>0</v>
      </c>
      <c r="K11" s="25">
        <f t="shared" si="3"/>
        <v>0</v>
      </c>
    </row>
    <row r="12" spans="1:8" ht="12.75" customHeight="1">
      <c r="A12" s="65"/>
      <c r="B12" s="66"/>
      <c r="C12" s="66"/>
      <c r="D12" s="66"/>
      <c r="E12" s="67"/>
      <c r="F12" s="67"/>
      <c r="G12" s="67"/>
      <c r="H12" s="67"/>
    </row>
    <row r="13" spans="1:8" s="70" customFormat="1" ht="12.75" customHeight="1">
      <c r="A13" s="68"/>
      <c r="B13" s="69"/>
      <c r="C13" s="69"/>
      <c r="D13" s="69"/>
      <c r="F13" s="34"/>
      <c r="G13" s="49"/>
      <c r="H13" s="67"/>
    </row>
    <row r="14" spans="1:8" s="70" customFormat="1" ht="12.75" customHeight="1">
      <c r="A14" s="65" t="s">
        <v>42</v>
      </c>
      <c r="B14" s="69"/>
      <c r="C14" s="69"/>
      <c r="D14" s="69"/>
      <c r="F14" s="34"/>
      <c r="G14" s="49"/>
      <c r="H14" s="49"/>
    </row>
    <row r="15" spans="1:8" s="70" customFormat="1" ht="12.75" customHeight="1">
      <c r="A15" s="68"/>
      <c r="B15" s="69"/>
      <c r="C15" s="69"/>
      <c r="D15" s="69"/>
      <c r="F15" s="34"/>
      <c r="G15" s="49"/>
      <c r="H15" s="49"/>
    </row>
    <row r="16" spans="1:8" s="70" customFormat="1" ht="13.5" customHeight="1">
      <c r="A16" s="68"/>
      <c r="B16" s="69"/>
      <c r="C16" s="69"/>
      <c r="D16" s="69"/>
      <c r="F16" s="34"/>
      <c r="G16" s="49"/>
      <c r="H16" s="49"/>
    </row>
    <row r="17" spans="1:5" ht="13.5" customHeight="1">
      <c r="A17" s="71"/>
      <c r="B17" s="72" t="s">
        <v>60</v>
      </c>
      <c r="C17" s="72"/>
      <c r="D17" s="72"/>
      <c r="E17" s="73"/>
    </row>
    <row r="18" spans="1:4" ht="12.75" customHeight="1">
      <c r="A18" s="74"/>
      <c r="B18" s="72"/>
      <c r="C18" s="72"/>
      <c r="D18" s="72"/>
    </row>
    <row r="19" spans="1:4" ht="12.75" customHeight="1">
      <c r="A19" s="74"/>
      <c r="B19" s="72"/>
      <c r="C19" s="72"/>
      <c r="D19" s="72"/>
    </row>
    <row r="20" spans="1:4" ht="12.75" customHeight="1">
      <c r="A20" s="74"/>
      <c r="B20" s="72"/>
      <c r="C20" s="72"/>
      <c r="D20" s="72"/>
    </row>
    <row r="21" spans="1:4" ht="12.75" customHeight="1">
      <c r="A21" s="74"/>
      <c r="B21" s="72"/>
      <c r="C21" s="72"/>
      <c r="D21" s="72"/>
    </row>
    <row r="22" spans="1:4" ht="12.75" customHeight="1">
      <c r="A22" s="74"/>
      <c r="B22" s="72"/>
      <c r="C22" s="72"/>
      <c r="D22" s="72"/>
    </row>
    <row r="23" spans="1:4" ht="12.75" customHeight="1">
      <c r="A23" s="74"/>
      <c r="B23" s="72"/>
      <c r="C23" s="72"/>
      <c r="D23" s="72"/>
    </row>
    <row r="24" spans="1:4" ht="12.75" customHeight="1">
      <c r="A24" s="74"/>
      <c r="B24" s="72"/>
      <c r="C24" s="72"/>
      <c r="D24" s="72"/>
    </row>
  </sheetData>
  <sheetProtection selectLockedCells="1" selectUnlockedCells="1"/>
  <mergeCells count="4">
    <mergeCell ref="A1:B1"/>
    <mergeCell ref="C1:F1"/>
    <mergeCell ref="G1:I1"/>
    <mergeCell ref="J1:K1"/>
  </mergeCells>
  <printOptions/>
  <pageMargins left="0.43333333333333335" right="0.2361111111111111" top="0.9840277777777777" bottom="0.9840277777777777" header="0.5118055555555555" footer="0.5118055555555555"/>
  <pageSetup horizontalDpi="600" verticalDpi="600" orientation="landscape" paperSize="8" scale="90" r:id="rId1"/>
  <headerFooter alignWithMargins="0">
    <oddHeader>&amp;L&amp;"Arial,Grassetto"Consuntivo al 31/12/2021
Dettaglio crediti vincolati v/Regione - &amp;A&amp;CImporti in Euro,00&amp;R&amp;"Times New Roman,Normale"&amp;12ASR......</oddHeader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FARA</dc:creator>
  <cp:keywords/>
  <dc:description/>
  <cp:lastModifiedBy>Fara Giovanni</cp:lastModifiedBy>
  <cp:lastPrinted>2022-09-27T11:41:36Z</cp:lastPrinted>
  <dcterms:created xsi:type="dcterms:W3CDTF">2022-09-27T11:40:01Z</dcterms:created>
  <dcterms:modified xsi:type="dcterms:W3CDTF">2022-09-27T11:41:59Z</dcterms:modified>
  <cp:category/>
  <cp:version/>
  <cp:contentType/>
  <cp:contentStatus/>
</cp:coreProperties>
</file>